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276" yWindow="900" windowWidth="14940" windowHeight="8376" tabRatio="742"/>
  </bookViews>
  <sheets>
    <sheet name="Građevinski" sheetId="15" r:id="rId1"/>
    <sheet name="Elektro" sheetId="10" r:id="rId2"/>
    <sheet name="Rekapitulacija" sheetId="16" r:id="rId3"/>
  </sheets>
  <definedNames>
    <definedName name="_Toc129676273" localSheetId="1">Elektro!#REF!</definedName>
    <definedName name="_Toc150060236" localSheetId="1">Elektro!$B$12</definedName>
    <definedName name="_Toc265745255" localSheetId="1">Elektro!$B$10</definedName>
    <definedName name="_xlnm.Print_Titles" localSheetId="0">Građevinski!$6:$6</definedName>
    <definedName name="OLE_LINK3" localSheetId="1">Elektro!$B$37</definedName>
    <definedName name="_xlnm.Print_Area" localSheetId="1">Elektro!$A$1:$F$92</definedName>
    <definedName name="_xlnm.Print_Area" localSheetId="0">Građevinski!$A$1:$G$89</definedName>
    <definedName name="_xlnm.Print_Area" localSheetId="2">Rekapitulacija!$A$1:$D$18</definedName>
  </definedNames>
  <calcPr calcId="145621"/>
</workbook>
</file>

<file path=xl/calcChain.xml><?xml version="1.0" encoding="utf-8"?>
<calcChain xmlns="http://schemas.openxmlformats.org/spreadsheetml/2006/main">
  <c r="G14" i="15" l="1"/>
  <c r="G12" i="15"/>
  <c r="A68" i="10" l="1"/>
  <c r="A48" i="10" l="1"/>
  <c r="F22" i="10"/>
  <c r="F27" i="10"/>
  <c r="G68" i="15" l="1"/>
  <c r="G66" i="15"/>
  <c r="G57" i="15"/>
  <c r="G52" i="15"/>
  <c r="G51" i="15"/>
  <c r="G46" i="15"/>
  <c r="G44" i="15"/>
  <c r="G43" i="15"/>
  <c r="G40" i="15"/>
  <c r="G38" i="15"/>
  <c r="G36" i="15"/>
  <c r="G28" i="15"/>
  <c r="G26" i="15"/>
  <c r="G24" i="15"/>
  <c r="G22" i="15"/>
  <c r="G20" i="15"/>
  <c r="G18" i="15"/>
  <c r="G16" i="15"/>
  <c r="G10" i="15"/>
  <c r="G70" i="15" l="1"/>
  <c r="G80" i="15" s="1"/>
  <c r="G60" i="15"/>
  <c r="G78" i="15" s="1"/>
  <c r="G31" i="15"/>
  <c r="G76" i="15" s="1"/>
  <c r="A50" i="10"/>
  <c r="A52" i="10" s="1"/>
  <c r="A54" i="10" s="1"/>
  <c r="A56" i="10" s="1"/>
  <c r="A58" i="10" s="1"/>
  <c r="G82" i="15" l="1"/>
  <c r="D9" i="16" s="1"/>
  <c r="F25" i="10"/>
  <c r="F76" i="10" l="1"/>
  <c r="F78" i="10"/>
  <c r="F74" i="10"/>
  <c r="F70" i="10"/>
  <c r="F68" i="10"/>
  <c r="A70" i="10" l="1"/>
  <c r="A72" i="10" s="1"/>
  <c r="A74" i="10" s="1"/>
  <c r="A76" i="10" s="1"/>
  <c r="A78" i="10" s="1"/>
  <c r="F20" i="10"/>
  <c r="F16" i="10" l="1"/>
  <c r="F58" i="10" l="1"/>
  <c r="F72" i="10" l="1"/>
  <c r="A18" i="10" l="1"/>
  <c r="A20" i="10" s="1"/>
  <c r="A22" i="10" s="1"/>
  <c r="A25" i="10" s="1"/>
  <c r="A27" i="10" s="1"/>
  <c r="A29" i="10" s="1"/>
  <c r="A31" i="10" s="1"/>
  <c r="A33" i="10" s="1"/>
  <c r="A35" i="10" s="1"/>
  <c r="A37" i="10" s="1"/>
  <c r="F18" i="10" l="1"/>
  <c r="F33" i="10" l="1"/>
  <c r="F31" i="10"/>
  <c r="F54" i="10" l="1"/>
  <c r="F66" i="10"/>
  <c r="F80" i="10" s="1"/>
  <c r="F88" i="10" s="1"/>
  <c r="F56" i="10" l="1"/>
  <c r="F52" i="10"/>
  <c r="F29" i="10"/>
  <c r="F35" i="10" l="1"/>
  <c r="F37" i="10"/>
  <c r="F39" i="10" l="1"/>
  <c r="F85" i="10" s="1"/>
  <c r="F46" i="10"/>
  <c r="B88" i="10" l="1"/>
  <c r="A88" i="10"/>
  <c r="B86" i="10"/>
  <c r="A86" i="10"/>
  <c r="B85" i="10"/>
  <c r="A85" i="10"/>
  <c r="B84" i="10"/>
  <c r="A84" i="10"/>
  <c r="F50" i="10"/>
  <c r="F48" i="10"/>
  <c r="F60" i="10" l="1"/>
  <c r="F86" i="10" s="1"/>
  <c r="F84" i="10" s="1"/>
  <c r="F90" i="10" s="1"/>
  <c r="D11" i="16" l="1"/>
  <c r="D13" i="16" s="1"/>
</calcChain>
</file>

<file path=xl/sharedStrings.xml><?xml version="1.0" encoding="utf-8"?>
<sst xmlns="http://schemas.openxmlformats.org/spreadsheetml/2006/main" count="210" uniqueCount="131">
  <si>
    <t>Redni broj</t>
  </si>
  <si>
    <t>Količina</t>
  </si>
  <si>
    <t>m</t>
  </si>
  <si>
    <t>Iznos</t>
  </si>
  <si>
    <t>kom</t>
  </si>
  <si>
    <t>UKUPNO</t>
  </si>
  <si>
    <t>komplet</t>
  </si>
  <si>
    <t xml:space="preserve">Elektromontažni radovi </t>
  </si>
  <si>
    <t xml:space="preserve"> </t>
  </si>
  <si>
    <t>UKUPNO 8.1.1</t>
  </si>
  <si>
    <t>UKUPNO 8.1.2</t>
  </si>
  <si>
    <r>
      <t>m</t>
    </r>
    <r>
      <rPr>
        <vertAlign val="superscript"/>
        <sz val="11"/>
        <rFont val="Times New Roman"/>
        <family val="1"/>
        <charset val="238"/>
      </rPr>
      <t>3</t>
    </r>
  </si>
  <si>
    <t>Doprema i montaža i spajanje razdjelnice unutar stupa.</t>
  </si>
  <si>
    <t>GRAĐEVINSKI RADOVI</t>
  </si>
  <si>
    <t>Plastična crvena traka sa upozoravajućim tekstom “POZOR ENERGETSKI KABEL”.</t>
  </si>
  <si>
    <t>Troškovnik je rađen na način da je posebno specificirana dobava opreme (materijal), a posebno rad (usluge).</t>
  </si>
  <si>
    <t>U cijene nije uračunat PDV.</t>
  </si>
  <si>
    <t>Opis
stavke</t>
  </si>
  <si>
    <t>Sitnomontažni materijal (P/F vodiči, tuljci i stopice).</t>
  </si>
  <si>
    <t>Pripremno završni radovi na polaganju kabela javne rasvjete:
-   dovoz materijala i mehanizacije na gradilište
-   priprema radne ekipe i pregled rova prije polaganja kabela
-   pregled i ispitivanje kabela prije zatrpavanja rova
-   odvoz mehanizacije i viška materijala sa gradilišta</t>
  </si>
  <si>
    <t>Kolčenje kabelske trase ili osi kabelskog rova. Ovom stavkom obuhvaćeni su radovi koji prethode iskopu kabelskog rova, a veoma su značajni za kvalitetno obavljanje sveukupnog posla. Kolčenju moraju biti nazočni:
-   predstavnici investitora
-   nadzorni inženjeri
-   izvođač radova
-   predstavnici poduzeća koja imaju podzemne
    instalacije na trasi kabela i dr.</t>
  </si>
  <si>
    <r>
      <rPr>
        <b/>
        <sz val="11"/>
        <rFont val="Times New Roman"/>
        <family val="1"/>
        <charset val="238"/>
      </rPr>
      <t>Napomena:</t>
    </r>
    <r>
      <rPr>
        <sz val="11"/>
        <rFont val="Times New Roman"/>
        <family val="1"/>
        <charset val="238"/>
      </rPr>
      <t xml:space="preserve"> </t>
    </r>
  </si>
  <si>
    <t>JAVNA RASVJETA</t>
  </si>
  <si>
    <t>Geodetsko snimanje rasvjetnih stupova i položenih kabela prije zatrpavanja. Snimak obraditi u AutoCad-u i investitoru predati jedan primjerak na CD-u.</t>
  </si>
  <si>
    <t>Doprema i montaža stupova javne rasvjete na već pripremljeni temelj uz korištenje auto-dizalice.</t>
  </si>
  <si>
    <t>UKUPNO 8.2</t>
  </si>
  <si>
    <t>Dobava opreme</t>
  </si>
  <si>
    <t>1.</t>
  </si>
  <si>
    <t>2.</t>
  </si>
  <si>
    <t>km</t>
  </si>
  <si>
    <t>3.</t>
  </si>
  <si>
    <t>4.</t>
  </si>
  <si>
    <t>m2</t>
  </si>
  <si>
    <t>5.</t>
  </si>
  <si>
    <t>6.</t>
  </si>
  <si>
    <t>7.</t>
  </si>
  <si>
    <t>8.</t>
  </si>
  <si>
    <t>9.</t>
  </si>
  <si>
    <t>10.</t>
  </si>
  <si>
    <t>m3</t>
  </si>
  <si>
    <t>UKUPNO II:</t>
  </si>
  <si>
    <t xml:space="preserve"> 5-01.2.3</t>
  </si>
  <si>
    <t>REKAPITULACIJA RADOVA</t>
  </si>
  <si>
    <t>UKUPNO:</t>
  </si>
  <si>
    <t>Red. Br.</t>
  </si>
  <si>
    <t>Pozicija OTU</t>
  </si>
  <si>
    <t>Opis stavke</t>
  </si>
  <si>
    <t>jed.m.</t>
  </si>
  <si>
    <t xml:space="preserve">količina </t>
  </si>
  <si>
    <t>jedinična cijena</t>
  </si>
  <si>
    <t>ukupna cijena (KN)</t>
  </si>
  <si>
    <t>Križna FeZn spojnica 40×40 mm.</t>
  </si>
  <si>
    <t>Pocinčana željezna (debljina cink nanosa 70 µm) traka presjeka 30×4 mm za uzemljenje stupova.</t>
  </si>
  <si>
    <r>
      <t>Razdjelnica za rasvjetni stup sa dva osigurača 2 A za ulaz-izlaz kabela do 4×25 mm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.</t>
    </r>
  </si>
  <si>
    <t>Doprema i polaganje plastične crvene trake s upozoravajućim tekstom.</t>
  </si>
  <si>
    <r>
      <t xml:space="preserve">Pocinčani (debljina cink nanosa 70 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m) željezni stožasti rasvjetni stup sa sidrenim vijcima i maticama za područja jakih vjetrova visine 8 m i promjera vrha Ø60 mm.</t>
    </r>
  </si>
  <si>
    <t>Za izvođenje radova iz ovog troškovnika: način izmjere, obračun količina radova, sadržaj  jediničnih cijena, kvaliteta materijala i poluproizvoda, način i sadržaj prethodnih i kontrolnih  ispitivanja kvalitete materijala i izvedenih radova u cjelini vrijede "Opći tehnički uvjeti za radove na cestama iz 2001.godine" i Tehnički uvjeti za asfaltne kolnike 2015.g. Opis stavke sažet je na temeljni opis vrste radova. Jedinične cijene su iskazane u  kunama.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</si>
  <si>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</si>
  <si>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t>ZEMLJANI RADOVI</t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</si>
  <si>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</si>
  <si>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2-08.1.</t>
  </si>
  <si>
    <t>Uređenje temeljnog tla mehaničkim zbijanjem kako bi se sraslo tlo osposobilo da preuzme opterećenje od nasipa i kolničke konstrukcije i prometno opt. Prije zbijanja površinu treba izravnati. Zbijanje se obavlja prema odabranoj tehnologiji odgovarajućim sredstvima za zbijanje ovisno o vrsti tla, min MS=40 MPa. Rad se obračunava po m² stvarno uređenog temeljnog tla.</t>
  </si>
  <si>
    <t>2-09.3.</t>
  </si>
  <si>
    <t>Iskop rova za polaganje cjevovoda u tlu "A" kategorije, sa pravilnim odsijecanjem bočnih strana i dna. Iskop izvesti u svemu prema poprečnim i uzdužnim profilima iz projektne dokumentacije.  Obračun po m3 iskopanog materijala.</t>
  </si>
  <si>
    <t>Planiranje dna rova do određene kote prema uzdužnom profilu sa izbacivanjem suvišnog materijala iz rova. Radove izvesti sa točnošću ± 2 cm.  Obračun po m2 isplanirane površine.</t>
  </si>
  <si>
    <t xml:space="preserve">Nabava, doprema i izrada posteljice cjevovoda, debljine d=10 cm, nevezanim materijalom veličine zrna od 0 do 8 mm te oko cjevovoda nevezanim materijalom veličine zrna od 0 do 8 mm. Zasipavanje vršiti 20 cm iznad tjemena cijevi uz pažljivo nabijanje. Pri izradi treba paziti da se ne oštete cijevi ili spojevi.  Obračun po m3 ugrađenog materijala. </t>
  </si>
  <si>
    <t>2-10.3.</t>
  </si>
  <si>
    <t>Izrada posteljice  od kamenih materijala Radovi obuhvaćaju poravnanje preostalih vrhova stijena, nasipanje i razastiranje izravnavajućeg sloja os čistog sitnijeg kamanog materijala, planiranje, vlaženje i zbijanje do potrebne zbijenosti (min. MS=40 MPa=. Posteljicu uraditi prema kotama iz projekta u svemu prema Općim tehničkim uvjetima  za  radove na cestama. Rad se obračunava po m² pravilno uređene, sabijene i ispitane posteljice.</t>
  </si>
  <si>
    <t>2-16.1.</t>
  </si>
  <si>
    <t>Izrada bankina od zrnatog kamenog materijala širine 0,5 m. Debljina sloja zrnatog kamenog materijala bankine u zbijenom stanju određena je projektom, a ovisi o debljini projektiranih slojeva kolničke konstrukcije. Zbijanje se obavlja pogodnim valjkom. Površina bankine mora biti do 1 centimetar niža od projektiranog ruba kolnika. Izrada bankine obračunava se u dužinskim metrima U jediničnoj cijeni sadržana je dobava, strojni rad kao i sav rad i materijal za potpunu izradu bankine.</t>
  </si>
  <si>
    <t>Ispitivanje modlula stišljivosti nasipa kanala i tamponskog sloja kolničke konstrukcije kružnom pločom Ø 30 cm prema normi HRN U.B1.046/68. Predviđa se dva ispitivanja nasipa i jedno tampona na dionici duljine cca 100 m. Potreban modul stišljivosti vrha nasipa kanala je Ms&gt;80 Mpa, a tamponskog sloja Ms&gt;100 Mpa. Obračun po kom izvršenog ispitivanja tamponske konstrukcije</t>
  </si>
  <si>
    <t>Nabavka, prijevoz i izrada podloge od kamenih materijala granulacije do 63 mm ispod betonskih tribina debljine 20 cm. Rad  obuhvaća nabavu, prijevoz, razastiranje, eventualno potrebno vlaženje i  planiranje materijala, u svemu prema dimenzijama i nagibima danim u projektu, te zbijanje do propisne zbijenosti (min. Ms=60MPa). Obračun se vrši po m³ stvarno propisno izvedenog nasipa.</t>
  </si>
  <si>
    <t>Izrada tamponskog sloja od mehanički zbijenog nevezanog zrnatog kamenog materijala min. debljine 25 cm. Izradi tamponskog sloja pristupiti kada  nadzorna služba primi posteljicu u pogledu vlažnosti, zbijenosti, ravnosti, poprečnih nagiba. Za izradu tampona koristiti prirodni šljunak ili drobljeni kamen. Ispitivanje zbijenosti vršiti kružnom pločom Ø 30 cm. Modul stišljivosti ne smije biti manji od 80 MPa. Kontrola zbijenosti može se vršiti i pomoću zapreminske težine pri čemu se traži da ista bude min 95% od max. suhe zapreminske težine po modific. Proctorovom postupku. Ispitivanje zbijenosti vršiti na svakih 200 m² ili na mjestima gdje nadzorni organ odredi. Po zbijanju tamponski sloj mora imati projektom predviđenu debljinu, a pravilan profil sa točnošću ±0.5 cm. Rad obuhvaća nabavku, prijevoz i ugradnju kamenog materijala odgovarajuće kvalitete. Rad se mjeri i obračunava po m³ kompletno dovršenog i sabijenog nosivog sloja.</t>
  </si>
  <si>
    <t>3-03</t>
  </si>
  <si>
    <t>Nabava prijevoz i izrada podložnog sloja betona ispod AB zida debljine 10 cm. Betoniranje izvršiti betonom klase C 16/20 U cijenu ulaze svi troškovi materijala i izrade , uključujući transporte, sredstva za rad i njegu i zaštitu betona. Obračun po m³ gotovog betona.</t>
  </si>
  <si>
    <r>
      <t>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</t>
    </r>
  </si>
  <si>
    <t>7-01.4.</t>
  </si>
  <si>
    <r>
      <t>Nabava, transport i ugradnja betona C 30/37 za AB potporne zidove. Stavka obuhvaća izradu, montažu i naknadnu demontažu dvostrane oplate s potrebnim razupiranjem i podupiranjem. U cijenu je uračunata njega betona. Obračun po 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ugrađenog betona.</t>
    </r>
  </si>
  <si>
    <t xml:space="preserve"> 7-01.5.</t>
  </si>
  <si>
    <t xml:space="preserve">Nabava, transport, siječenje, savijanje i ugradnja armature zida, prema planu armature (B500). Obračun po kg ugrađene armature. </t>
  </si>
  <si>
    <t xml:space="preserve"> mreža</t>
  </si>
  <si>
    <t>kg</t>
  </si>
  <si>
    <t xml:space="preserve"> šipke</t>
  </si>
  <si>
    <t>Izrada asfaltnog sloja AC 11 surf 50/70 AG4 M4, debljine 5,0 cm na nogostup. U cijeni su sadržani svi troškovi nabave materijala, proizvodnje i ugradnje asfaltne mješavine, prijevoz, oprema, prskanje emulzijom i sve ostalo što je potrebno za potpuno izvođenje radova. Obračun je po m2 gornje površine stvarno položenog i ugrađenog habajućeg sloja od asfaltbetona sukladno projektu. Izvedba i kontrola kakvoće prema (HRN EN 13108-1)  i tehničkim svojstvima i zahtjevima za građevne proizvode za proizvodnju asfaltnih mješavina i za asfaltne slojeve kolnika.</t>
  </si>
  <si>
    <t>Dobava i doprema materijala, izrada i ugradba ograde od plastificiranog žičanog pletiva visine 2,0 m te ulaznih vrata širine 4,0 m (2x2.0 m) i visine 2,0 m. Plastificirano žičano pletivo postavlja se na plastificirane metalne stupove. Razmak stupova max. 2.5 m.</t>
  </si>
  <si>
    <t>U jediničnu cijenu uključen je sav potreban rad i materijal vezan uz izvedbu ograde kao i iskop temelja i betoniranje temelja za stupove betonom C16/20, veličine prema nacrtu ili pričvršćivanje za AB potporni zid,  izrada kosnika od željeznih cijevi.</t>
  </si>
  <si>
    <r>
      <t>Obračun po m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ugrađene ograde i komadu ulaznih vrata.</t>
    </r>
  </si>
  <si>
    <t>* ograda visine 2,0 m</t>
  </si>
  <si>
    <r>
      <t>m</t>
    </r>
    <r>
      <rPr>
        <vertAlign val="superscript"/>
        <sz val="10"/>
        <rFont val="Times New Roman"/>
        <family val="1"/>
        <charset val="238"/>
      </rPr>
      <t>1</t>
    </r>
  </si>
  <si>
    <t>* ulazna vrata širine 4,0 m (2x2,0 m x 2,0 m)</t>
  </si>
  <si>
    <t>Dobava i doprema materijala, izrada i ugradba ograde od plastificiranog žičanog pletiva visine 6,0 m. Plastificirano žičano pletivo postavlja se na plastificirane metalne stupove. Razmak stupova max. 2.5 m.</t>
  </si>
  <si>
    <t>U jediničnu cijenu uključen je sav potreban rad i materijal vezan uz izvedbu ograde, izrada kosnika, pričvršćivanje za AB potporni zid.</t>
  </si>
  <si>
    <t>* ograda visine 6,0 m</t>
  </si>
  <si>
    <t>OPREMA IGRALIŠTA</t>
  </si>
  <si>
    <t>9-02.2.</t>
  </si>
  <si>
    <t>Nabava i izrada crta na kolniku - obilježavanje igrališta</t>
  </si>
  <si>
    <t>Izrada pune crte širine 5 cm, granice igrališta, oznaka šesterca, centra, penala i dr.</t>
  </si>
  <si>
    <t>Nabavka i postavljanje golova za mali nogomet (dim 3x2 m) izrađenih od aluminijskih cijevi kružnog ili kvadratnog promjera (cca 80 mm) s konstrukcijom za mrežu (cca 30 mm) za samostalno postavljanje na asfalt i polietilenskim mrežicama debljine 3,5 mm pletena u čvor. Obračun po kom komplet gola.</t>
  </si>
  <si>
    <t>--------------------------------</t>
  </si>
  <si>
    <t>Odgovorna osoba:</t>
  </si>
  <si>
    <t>----------------------------------------</t>
  </si>
  <si>
    <r>
      <t>Energetski kabel NYY-J 3×6 mm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.</t>
    </r>
  </si>
  <si>
    <t>Poliesterski zidni razvodni ormar, dimenzija 215×310×160 mm (š×v×d) u zaštiti IP66 i IK10 sa montažnom pločom.
Oprema koja se ugrađuje unutar ormara:
-   adapter za bravicu (kom.1)
-   uvodnica PGM16 (kom.2)
-   1P instalacijski prekidač 6 A (kom.1)
-   grebenasta preklopka 0-1 u plastičnom kućištu (kom.1)</t>
  </si>
  <si>
    <t>Crvena dvoslojna korugirana PE savitljiva cijev DN50.</t>
  </si>
  <si>
    <t>Doprema, polaganje i spajanje FeZn trake sa izvodom prema svakom metalnom rasvjetnom stupu. Traku spojiti na postojeće uzemljenje.</t>
  </si>
  <si>
    <t>Doprema, montaža i spajanje reflektora na rasvjetni stup uz korištenje auto-dizalice.</t>
  </si>
  <si>
    <t>Doprema, uvlačenje i spajanje kabela.</t>
  </si>
  <si>
    <t>Doprema i polaganje PE (kabuplast) cijevi DN50 u jednom komadu između temelja.</t>
  </si>
  <si>
    <t>Strojni iskop i zatrpavanje rova u terenu pretežno A kategorije (prosječna širina 0,3 m i dubina 0,7 m) za kabel javne rasvjete u dužini trase 80 m. 
Stavka podrazumjeva odvoz viška materijala na deponiju.</t>
  </si>
  <si>
    <r>
      <t>Djelomični iskop jame za temelj rasvjetnog stupa dimenzija 1</t>
    </r>
    <r>
      <rPr>
        <sz val="11"/>
        <rFont val="Symbol"/>
        <family val="1"/>
        <charset val="2"/>
      </rPr>
      <t>´1</t>
    </r>
    <r>
      <rPr>
        <sz val="11"/>
        <rFont val="Symbol"/>
        <family val="1"/>
        <charset val="2"/>
      </rPr>
      <t>´1</t>
    </r>
    <r>
      <rPr>
        <sz val="11"/>
        <rFont val="Times New Roman"/>
        <family val="1"/>
        <charset val="238"/>
      </rPr>
      <t xml:space="preserve"> m u zemlji A kategorije. Na dnu jame se nabija sloj tucanika od 10 cm radi stabilnosti i uračunat je u stavku.</t>
    </r>
  </si>
  <si>
    <t>Doprema nulerice (pijeska) ili meke zemlje i izrada posteljice  u prosječnoj visini 20 cm.</t>
  </si>
  <si>
    <r>
      <t>Izrada temelja (4 komada) rasvjetnih stupova</t>
    </r>
    <r>
      <rPr>
        <sz val="11"/>
        <rFont val="Times New Roman"/>
        <family val="1"/>
        <charset val="238"/>
      </rPr>
      <t xml:space="preserve"> u betonu klase C25/30 te postavljanje temeljnih vijaka i PE cijevi 2×DN50.</t>
    </r>
  </si>
  <si>
    <t>Šablon za izradu temelja stupa dimenzija 100×100×100 cm.</t>
  </si>
  <si>
    <t>LED reflektror maksimalne snage do 220 W s mogućnošću podešavanja snage i svjetlosnog toka 0 - 100%: 
-   minimalna zaštita kompletne svjetiljke: IP65 i IK08
-   minimalni radni temperaturni opseg: -20°C do +40°C
-   minimalni L90B10 servisni vijek: 100.000 sati
-   predspojna naprava: elektronska sa termičkom zaštitom
    i mogućnošću redukcije snage u tri nivoa (ECG Plus)
-   nasadnik za stup: Ø60 na vrh/sa strane, nagib 0°-15°
-   boja svijetla: neutralna bijela (4000K, CRI≥70)
-   raspodjela svjetla: direktna asimetrično uska (PL43)
-   certifikati: CE, ENEC i RoHS</t>
  </si>
  <si>
    <t>Jed. cijena</t>
  </si>
  <si>
    <t>Jed. mjere</t>
  </si>
  <si>
    <t>1.1.</t>
  </si>
  <si>
    <t>1.2.</t>
  </si>
  <si>
    <t>ELEKTROTEHNIČKI RADOVI</t>
  </si>
  <si>
    <t>REKAPITULACIJA - ELEKTROTEHNIČKI RADOVI</t>
  </si>
  <si>
    <t>SVEUKUPNO:</t>
  </si>
  <si>
    <t>Nabava i izrada drenažnog nasipa od probranih kamenih materijala granulacije  4-31,5 mm uz potpotni zid (tip B). Navedeni sloj uraditi u širini od  cca 50 cm, u svemu prema dimenzijama i nagibima danim u projektu, te zbijanje do propisne zbijenosti, vrh nasipa min MS=40 MPa. Obračun se vrši po m³ stvarno propisno izvedenog drenažnog sloja.</t>
  </si>
  <si>
    <t>Nabava i izrada drenažnog nasipa od probranih kamenih materijala granulacije 16-31,5 mm uz potpotni zid (tip A). Prvi sloj odmah uz potporni zid uraditi od navedenog materijala u širini od  cca 50 cm, u svemu prema dimenzijama i nagibima danim u projektu, te zbijanje do propisne zbijenosti, vrh nasipa min MS=40 MPa. Obračun se vrši po m³ stvarno propisno izvedenog drenažnog sloja.</t>
  </si>
  <si>
    <t>III.</t>
  </si>
  <si>
    <t>II.</t>
  </si>
  <si>
    <t>I.</t>
  </si>
  <si>
    <t xml:space="preserve"> TROŠKOVNIK GRAĐEVINSKIH RADOVA</t>
  </si>
  <si>
    <t xml:space="preserve">I.           </t>
  </si>
  <si>
    <r>
      <t>UKUPNO III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: </t>
    </r>
  </si>
  <si>
    <t>UKUPNO I:</t>
  </si>
  <si>
    <t xml:space="preserve"> TROŠKOVNIK ELEKTROTEHNIČKIH RADOVA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</si>
</sst>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kn&quot;"/>
    <numFmt numFmtId="165" formatCode="#,##0.00\ &quot;kn&quot;"/>
    <numFmt numFmtId="166" formatCode="_-* #,##0.00\ _$_-;\-* #,##0.00\ _$_-;_-* &quot;-&quot;??\ _$_-;_-@_-"/>
    <numFmt numFmtId="167" formatCode="@\ &quot;*&quot;"/>
    <numFmt numFmtId="168" formatCode="_-* #,##0\ _$_-;\-* #,##0\ _$_-;_-* &quot;-&quot;\ _$_-;_-@_-"/>
  </numFmts>
  <fonts count="28">
    <font>
      <sz val="10"/>
      <name val="Arial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name val="Symbol"/>
      <family val="1"/>
      <charset val="2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Arial"/>
      <family val="2"/>
    </font>
    <font>
      <sz val="10"/>
      <color indexed="8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CRO_Swiss-Normal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37">
    <xf numFmtId="0" fontId="0" fillId="0" borderId="0"/>
    <xf numFmtId="0" fontId="10" fillId="0" borderId="0"/>
    <xf numFmtId="0" fontId="13" fillId="0" borderId="0"/>
    <xf numFmtId="166" fontId="10" fillId="0" borderId="0" applyFont="0" applyFill="0" applyBorder="0" applyAlignment="0" applyProtection="0"/>
    <xf numFmtId="167" fontId="17" fillId="2" borderId="9">
      <alignment horizontal="lef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9" fillId="3" borderId="0" applyNumberFormat="0" applyFont="0" applyBorder="0" applyAlignment="0" applyProtection="0"/>
    <xf numFmtId="168" fontId="20" fillId="4" borderId="10">
      <alignment vertical="center"/>
    </xf>
    <xf numFmtId="0" fontId="10" fillId="0" borderId="0" applyNumberFormat="0" applyFill="0" applyBorder="0" applyAlignment="0" applyProtection="0"/>
    <xf numFmtId="0" fontId="22" fillId="0" borderId="0"/>
  </cellStyleXfs>
  <cellXfs count="176">
    <xf numFmtId="0" fontId="0" fillId="0" borderId="0" xfId="0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indent="2"/>
    </xf>
    <xf numFmtId="0" fontId="6" fillId="0" borderId="0" xfId="0" applyFont="1" applyAlignment="1">
      <alignment horizontal="left"/>
    </xf>
    <xf numFmtId="0" fontId="1" fillId="0" borderId="0" xfId="0" applyNumberFormat="1" applyFont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right" vertical="top" indent="1"/>
    </xf>
    <xf numFmtId="164" fontId="7" fillId="0" borderId="0" xfId="0" applyNumberFormat="1" applyFont="1" applyBorder="1" applyAlignment="1">
      <alignment horizontal="right" vertical="top" indent="1"/>
    </xf>
    <xf numFmtId="0" fontId="9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Alignment="1"/>
    <xf numFmtId="49" fontId="3" fillId="0" borderId="0" xfId="0" applyNumberFormat="1" applyFont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9" fillId="0" borderId="0" xfId="0" applyFont="1"/>
    <xf numFmtId="0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justify" vertical="top" wrapText="1"/>
    </xf>
    <xf numFmtId="0" fontId="6" fillId="0" borderId="0" xfId="0" applyNumberFormat="1" applyFont="1" applyAlignment="1">
      <alignment horizontal="left" vertical="center" indent="2"/>
    </xf>
    <xf numFmtId="0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1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49" fontId="3" fillId="0" borderId="0" xfId="0" applyNumberFormat="1" applyFont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vertical="top" indent="1"/>
    </xf>
    <xf numFmtId="0" fontId="7" fillId="0" borderId="0" xfId="2" applyFont="1"/>
    <xf numFmtId="2" fontId="7" fillId="0" borderId="0" xfId="2" applyNumberFormat="1" applyFont="1"/>
    <xf numFmtId="0" fontId="7" fillId="0" borderId="0" xfId="2" applyFont="1" applyBorder="1"/>
    <xf numFmtId="9" fontId="7" fillId="0" borderId="0" xfId="2" applyNumberFormat="1" applyFont="1"/>
    <xf numFmtId="2" fontId="7" fillId="0" borderId="0" xfId="2" applyNumberFormat="1" applyFont="1" applyAlignment="1">
      <alignment horizontal="center"/>
    </xf>
    <xf numFmtId="165" fontId="15" fillId="0" borderId="0" xfId="2" applyNumberFormat="1" applyFont="1" applyAlignment="1">
      <alignment horizontal="right"/>
    </xf>
    <xf numFmtId="165" fontId="16" fillId="0" borderId="0" xfId="2" applyNumberFormat="1" applyFont="1" applyBorder="1" applyAlignment="1">
      <alignment horizontal="right"/>
    </xf>
    <xf numFmtId="0" fontId="13" fillId="0" borderId="0" xfId="2"/>
    <xf numFmtId="2" fontId="7" fillId="0" borderId="0" xfId="2" applyNumberFormat="1" applyFont="1" applyAlignment="1">
      <alignment horizontal="left"/>
    </xf>
    <xf numFmtId="2" fontId="5" fillId="0" borderId="0" xfId="2" applyNumberFormat="1" applyFont="1" applyAlignment="1">
      <alignment horizontal="center"/>
    </xf>
    <xf numFmtId="2" fontId="7" fillId="0" borderId="0" xfId="2" applyNumberFormat="1" applyFont="1" applyAlignment="1">
      <alignment horizontal="right"/>
    </xf>
    <xf numFmtId="165" fontId="7" fillId="0" borderId="0" xfId="2" applyNumberFormat="1" applyFont="1" applyAlignment="1">
      <alignment horizontal="right"/>
    </xf>
    <xf numFmtId="2" fontId="5" fillId="0" borderId="0" xfId="2" applyNumberFormat="1" applyFont="1" applyAlignment="1">
      <alignment horizontal="left"/>
    </xf>
    <xf numFmtId="2" fontId="4" fillId="0" borderId="0" xfId="2" applyNumberFormat="1" applyFont="1" applyBorder="1" applyAlignment="1">
      <alignment horizontal="left"/>
    </xf>
    <xf numFmtId="2" fontId="7" fillId="0" borderId="0" xfId="2" applyNumberFormat="1" applyFont="1" applyBorder="1" applyAlignment="1">
      <alignment horizontal="left"/>
    </xf>
    <xf numFmtId="2" fontId="7" fillId="0" borderId="0" xfId="2" applyNumberFormat="1" applyFont="1" applyBorder="1" applyAlignment="1">
      <alignment horizontal="right"/>
    </xf>
    <xf numFmtId="165" fontId="7" fillId="0" borderId="0" xfId="2" applyNumberFormat="1" applyFont="1" applyBorder="1" applyAlignment="1">
      <alignment horizontal="right"/>
    </xf>
    <xf numFmtId="2" fontId="7" fillId="0" borderId="4" xfId="2" applyNumberFormat="1" applyFont="1" applyBorder="1" applyAlignment="1">
      <alignment horizontal="center" vertical="top" wrapText="1"/>
    </xf>
    <xf numFmtId="2" fontId="23" fillId="0" borderId="5" xfId="2" applyNumberFormat="1" applyFont="1" applyBorder="1" applyAlignment="1">
      <alignment horizontal="center" vertical="top" wrapText="1"/>
    </xf>
    <xf numFmtId="2" fontId="23" fillId="0" borderId="6" xfId="2" applyNumberFormat="1" applyFont="1" applyBorder="1" applyAlignment="1">
      <alignment horizontal="center" vertical="top" wrapText="1"/>
    </xf>
    <xf numFmtId="2" fontId="23" fillId="0" borderId="7" xfId="2" applyNumberFormat="1" applyFont="1" applyBorder="1" applyAlignment="1">
      <alignment horizontal="center" vertical="top" wrapText="1"/>
    </xf>
    <xf numFmtId="165" fontId="23" fillId="0" borderId="8" xfId="2" applyNumberFormat="1" applyFont="1" applyBorder="1" applyAlignment="1">
      <alignment horizontal="center" vertical="top" wrapText="1"/>
    </xf>
    <xf numFmtId="2" fontId="5" fillId="0" borderId="0" xfId="2" applyNumberFormat="1" applyFont="1" applyBorder="1" applyAlignment="1">
      <alignment horizontal="center"/>
    </xf>
    <xf numFmtId="4" fontId="7" fillId="0" borderId="0" xfId="2" applyNumberFormat="1" applyFont="1" applyAlignment="1">
      <alignment horizontal="right"/>
    </xf>
    <xf numFmtId="9" fontId="7" fillId="0" borderId="0" xfId="2" applyNumberFormat="1" applyFont="1" applyAlignment="1">
      <alignment horizontal="left"/>
    </xf>
    <xf numFmtId="2" fontId="7" fillId="0" borderId="0" xfId="2" applyNumberFormat="1" applyFont="1" applyAlignment="1">
      <alignment horizontal="center" vertical="top" wrapText="1"/>
    </xf>
    <xf numFmtId="0" fontId="7" fillId="0" borderId="0" xfId="2" applyFont="1" applyAlignment="1">
      <alignment vertical="top" wrapText="1"/>
    </xf>
    <xf numFmtId="2" fontId="7" fillId="0" borderId="0" xfId="2" applyNumberFormat="1" applyFont="1" applyAlignment="1">
      <alignment vertical="top" wrapText="1"/>
    </xf>
    <xf numFmtId="2" fontId="15" fillId="0" borderId="0" xfId="2" applyNumberFormat="1" applyFont="1" applyBorder="1" applyAlignment="1">
      <alignment horizontal="center"/>
    </xf>
    <xf numFmtId="4" fontId="7" fillId="0" borderId="0" xfId="2" applyNumberFormat="1" applyFont="1" applyAlignment="1">
      <alignment horizontal="left"/>
    </xf>
    <xf numFmtId="4" fontId="14" fillId="0" borderId="0" xfId="2" applyNumberFormat="1" applyFont="1" applyAlignment="1">
      <alignment horizontal="right"/>
    </xf>
    <xf numFmtId="9" fontId="5" fillId="0" borderId="0" xfId="2" applyNumberFormat="1" applyFont="1" applyAlignment="1">
      <alignment horizontal="left"/>
    </xf>
    <xf numFmtId="9" fontId="7" fillId="0" borderId="0" xfId="2" applyNumberFormat="1" applyFont="1" applyAlignment="1">
      <alignment vertical="top" wrapText="1"/>
    </xf>
    <xf numFmtId="2" fontId="7" fillId="0" borderId="0" xfId="2" applyNumberFormat="1" applyFont="1" applyBorder="1" applyAlignment="1">
      <alignment horizontal="center"/>
    </xf>
    <xf numFmtId="4" fontId="7" fillId="0" borderId="0" xfId="2" applyNumberFormat="1" applyFont="1" applyBorder="1" applyAlignment="1">
      <alignment horizontal="right"/>
    </xf>
    <xf numFmtId="9" fontId="7" fillId="0" borderId="0" xfId="2" applyNumberFormat="1" applyFont="1" applyBorder="1" applyAlignment="1">
      <alignment vertical="top" wrapText="1"/>
    </xf>
    <xf numFmtId="2" fontId="7" fillId="0" borderId="0" xfId="2" applyNumberFormat="1" applyFont="1" applyBorder="1" applyAlignment="1">
      <alignment vertical="top" wrapText="1"/>
    </xf>
    <xf numFmtId="0" fontId="13" fillId="0" borderId="0" xfId="2" applyFont="1" applyAlignment="1">
      <alignment vertical="top" wrapText="1"/>
    </xf>
    <xf numFmtId="0" fontId="7" fillId="0" borderId="0" xfId="2" applyFont="1" applyAlignment="1">
      <alignment horizontal="center" vertical="top"/>
    </xf>
    <xf numFmtId="0" fontId="13" fillId="0" borderId="0" xfId="2" applyFont="1"/>
    <xf numFmtId="4" fontId="7" fillId="0" borderId="0" xfId="2" applyNumberFormat="1" applyFont="1"/>
    <xf numFmtId="2" fontId="14" fillId="0" borderId="0" xfId="2" applyNumberFormat="1" applyFont="1" applyAlignment="1">
      <alignment horizontal="center"/>
    </xf>
    <xf numFmtId="0" fontId="7" fillId="0" borderId="0" xfId="2" applyFont="1" applyAlignment="1">
      <alignment horizontal="center" vertical="top" wrapText="1"/>
    </xf>
    <xf numFmtId="49" fontId="7" fillId="0" borderId="0" xfId="2" applyNumberFormat="1" applyFont="1" applyAlignment="1">
      <alignment vertical="top" wrapText="1"/>
    </xf>
    <xf numFmtId="0" fontId="7" fillId="0" borderId="0" xfId="2" applyNumberFormat="1" applyFont="1" applyAlignment="1">
      <alignment vertical="top" wrapText="1"/>
    </xf>
    <xf numFmtId="14" fontId="7" fillId="0" borderId="0" xfId="2" applyNumberFormat="1" applyFont="1" applyAlignment="1">
      <alignment vertical="top" wrapText="1"/>
    </xf>
    <xf numFmtId="2" fontId="5" fillId="0" borderId="0" xfId="2" applyNumberFormat="1" applyFont="1" applyBorder="1" applyAlignment="1">
      <alignment horizontal="left"/>
    </xf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 applyBorder="1" applyAlignment="1">
      <alignment horizontal="right"/>
    </xf>
    <xf numFmtId="4" fontId="14" fillId="0" borderId="0" xfId="2" applyNumberFormat="1" applyFont="1" applyBorder="1" applyAlignment="1">
      <alignment horizontal="right"/>
    </xf>
    <xf numFmtId="0" fontId="5" fillId="0" borderId="0" xfId="2" applyFont="1" applyAlignment="1">
      <alignment horizontal="left"/>
    </xf>
    <xf numFmtId="4" fontId="5" fillId="0" borderId="0" xfId="2" applyNumberFormat="1" applyFont="1" applyAlignment="1">
      <alignment horizontal="left"/>
    </xf>
    <xf numFmtId="4" fontId="4" fillId="0" borderId="0" xfId="2" applyNumberFormat="1" applyFont="1" applyAlignment="1">
      <alignment horizontal="right"/>
    </xf>
    <xf numFmtId="4" fontId="14" fillId="0" borderId="0" xfId="2" applyNumberFormat="1" applyFont="1"/>
    <xf numFmtId="0" fontId="5" fillId="0" borderId="0" xfId="2" applyFont="1" applyAlignment="1">
      <alignment horizontal="center"/>
    </xf>
    <xf numFmtId="0" fontId="7" fillId="0" borderId="0" xfId="2" applyNumberFormat="1" applyFont="1" applyAlignment="1">
      <alignment horizontal="center" vertical="top" wrapText="1"/>
    </xf>
    <xf numFmtId="0" fontId="16" fillId="0" borderId="0" xfId="36" applyNumberFormat="1" applyFont="1" applyFill="1" applyBorder="1" applyAlignment="1">
      <alignment horizontal="left" vertical="top" wrapText="1"/>
    </xf>
    <xf numFmtId="0" fontId="13" fillId="0" borderId="0" xfId="2" applyNumberFormat="1" applyFont="1" applyAlignment="1">
      <alignment horizontal="left" vertical="top" wrapText="1"/>
    </xf>
    <xf numFmtId="0" fontId="15" fillId="0" borderId="0" xfId="36" applyNumberFormat="1" applyFont="1" applyBorder="1" applyAlignment="1">
      <alignment horizontal="left" vertical="top" wrapText="1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2" fontId="7" fillId="0" borderId="0" xfId="2" applyNumberFormat="1" applyFont="1" applyBorder="1"/>
    <xf numFmtId="2" fontId="25" fillId="0" borderId="0" xfId="2" applyNumberFormat="1" applyFont="1" applyAlignment="1">
      <alignment horizontal="center"/>
    </xf>
    <xf numFmtId="9" fontId="26" fillId="0" borderId="0" xfId="2" applyNumberFormat="1" applyFont="1" applyAlignment="1">
      <alignment horizontal="left"/>
    </xf>
    <xf numFmtId="2" fontId="26" fillId="0" borderId="0" xfId="2" applyNumberFormat="1" applyFont="1" applyAlignment="1">
      <alignment horizontal="left"/>
    </xf>
    <xf numFmtId="2" fontId="27" fillId="0" borderId="0" xfId="2" applyNumberFormat="1" applyFont="1" applyAlignment="1">
      <alignment horizontal="left"/>
    </xf>
    <xf numFmtId="2" fontId="26" fillId="0" borderId="0" xfId="2" applyNumberFormat="1" applyFont="1" applyAlignment="1">
      <alignment horizontal="right"/>
    </xf>
    <xf numFmtId="2" fontId="25" fillId="0" borderId="0" xfId="2" applyNumberFormat="1" applyFont="1" applyAlignment="1">
      <alignment horizontal="right"/>
    </xf>
    <xf numFmtId="165" fontId="25" fillId="0" borderId="0" xfId="2" applyNumberFormat="1" applyFont="1" applyAlignment="1">
      <alignment horizontal="right"/>
    </xf>
    <xf numFmtId="2" fontId="4" fillId="0" borderId="0" xfId="2" applyNumberFormat="1" applyFont="1" applyAlignment="1">
      <alignment horizontal="left"/>
    </xf>
    <xf numFmtId="2" fontId="6" fillId="0" borderId="0" xfId="2" applyNumberFormat="1" applyFont="1" applyAlignment="1">
      <alignment horizontal="center"/>
    </xf>
    <xf numFmtId="2" fontId="4" fillId="0" borderId="0" xfId="2" quotePrefix="1" applyNumberFormat="1" applyFont="1" applyAlignment="1">
      <alignment horizontal="left"/>
    </xf>
    <xf numFmtId="2" fontId="14" fillId="0" borderId="0" xfId="2" quotePrefix="1" applyNumberFormat="1" applyFont="1" applyAlignment="1">
      <alignment horizontal="right"/>
    </xf>
    <xf numFmtId="165" fontId="5" fillId="0" borderId="0" xfId="2" applyNumberFormat="1" applyFont="1" applyAlignment="1">
      <alignment horizontal="right"/>
    </xf>
    <xf numFmtId="9" fontId="6" fillId="0" borderId="0" xfId="2" applyNumberFormat="1" applyFont="1" applyBorder="1" applyAlignment="1">
      <alignment horizontal="left"/>
    </xf>
    <xf numFmtId="165" fontId="5" fillId="0" borderId="0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left"/>
    </xf>
    <xf numFmtId="2" fontId="5" fillId="0" borderId="0" xfId="2" applyNumberFormat="1" applyFont="1" applyAlignment="1">
      <alignment horizontal="right"/>
    </xf>
    <xf numFmtId="2" fontId="7" fillId="0" borderId="0" xfId="2" quotePrefix="1" applyNumberFormat="1" applyFont="1" applyAlignment="1">
      <alignment horizontal="center"/>
    </xf>
    <xf numFmtId="2" fontId="7" fillId="0" borderId="0" xfId="2" quotePrefix="1" applyNumberFormat="1" applyFont="1"/>
    <xf numFmtId="0" fontId="7" fillId="0" borderId="0" xfId="2" applyFont="1" applyAlignment="1">
      <alignment vertical="top" wrapText="1"/>
    </xf>
    <xf numFmtId="164" fontId="3" fillId="0" borderId="0" xfId="0" applyNumberFormat="1" applyFont="1" applyAlignment="1">
      <alignment horizontal="right" vertical="center" indent="1"/>
    </xf>
    <xf numFmtId="164" fontId="8" fillId="0" borderId="3" xfId="0" applyNumberFormat="1" applyFont="1" applyFill="1" applyBorder="1" applyAlignment="1">
      <alignment horizontal="right" vertical="top" indent="1"/>
    </xf>
    <xf numFmtId="164" fontId="1" fillId="0" borderId="0" xfId="0" applyNumberFormat="1" applyFont="1" applyAlignment="1">
      <alignment horizontal="right" vertical="center" indent="1"/>
    </xf>
    <xf numFmtId="0" fontId="5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wrapText="1"/>
    </xf>
    <xf numFmtId="165" fontId="8" fillId="0" borderId="3" xfId="0" applyNumberFormat="1" applyFont="1" applyFill="1" applyBorder="1" applyAlignment="1">
      <alignment horizontal="right" vertical="top"/>
    </xf>
    <xf numFmtId="4" fontId="9" fillId="0" borderId="0" xfId="0" applyNumberFormat="1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0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vertical="top" wrapText="1"/>
    </xf>
    <xf numFmtId="164" fontId="5" fillId="0" borderId="0" xfId="0" applyNumberFormat="1" applyFont="1" applyBorder="1" applyAlignment="1">
      <alignment horizontal="right" vertical="center" indent="1"/>
    </xf>
    <xf numFmtId="2" fontId="6" fillId="0" borderId="2" xfId="2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2" applyFont="1" applyAlignment="1">
      <alignment vertical="top" wrapText="1"/>
    </xf>
    <xf numFmtId="2" fontId="5" fillId="0" borderId="0" xfId="2" applyNumberFormat="1" applyFont="1" applyAlignment="1">
      <alignment horizontal="center"/>
    </xf>
    <xf numFmtId="164" fontId="3" fillId="0" borderId="0" xfId="0" applyNumberFormat="1" applyFont="1" applyFill="1" applyBorder="1" applyAlignment="1">
      <alignment horizontal="right" vertical="top" indent="1"/>
    </xf>
    <xf numFmtId="49" fontId="5" fillId="0" borderId="0" xfId="0" applyNumberFormat="1" applyFont="1" applyAlignment="1">
      <alignment horizontal="center" vertical="center"/>
    </xf>
  </cellXfs>
  <cellStyles count="37">
    <cellStyle name="Comma 2" xfId="3"/>
    <cellStyle name="Naslov 5" xfId="4"/>
    <cellStyle name="Normal 11" xfId="5"/>
    <cellStyle name="Normal 13" xfId="6"/>
    <cellStyle name="Normal 16" xfId="7"/>
    <cellStyle name="Normal 18" xfId="8"/>
    <cellStyle name="Normal 2" xfId="9"/>
    <cellStyle name="Normal 20" xfId="10"/>
    <cellStyle name="Normal 22" xfId="11"/>
    <cellStyle name="Normal 25" xfId="12"/>
    <cellStyle name="Normal 27" xfId="13"/>
    <cellStyle name="Normal 29" xfId="14"/>
    <cellStyle name="Normal 3" xfId="15"/>
    <cellStyle name="Normal 32" xfId="16"/>
    <cellStyle name="Normal 34" xfId="17"/>
    <cellStyle name="Normal 36" xfId="18"/>
    <cellStyle name="Normal 38" xfId="19"/>
    <cellStyle name="Normal 4" xfId="20"/>
    <cellStyle name="Normal 40" xfId="21"/>
    <cellStyle name="Normal 42" xfId="22"/>
    <cellStyle name="Normal 44" xfId="23"/>
    <cellStyle name="Normal 46" xfId="24"/>
    <cellStyle name="Normal 5" xfId="25"/>
    <cellStyle name="Normal 6" xfId="26"/>
    <cellStyle name="Normal 9" xfId="27"/>
    <cellStyle name="Normal_Troškovnik pojačanog-2003.-tender verzija" xfId="36"/>
    <cellStyle name="Normalno" xfId="0" builtinId="0"/>
    <cellStyle name="Normalno 2" xfId="1"/>
    <cellStyle name="Normalno 3" xfId="2"/>
    <cellStyle name="Obično 17" xfId="35"/>
    <cellStyle name="Obično_SKC_unos" xfId="28"/>
    <cellStyle name="Percent 2" xfId="29"/>
    <cellStyle name="Percent 2 10" xfId="30"/>
    <cellStyle name="Percent 2 31" xfId="31"/>
    <cellStyle name="Postotak 2" xfId="32"/>
    <cellStyle name="STAVKE" xfId="33"/>
    <cellStyle name="Ukupno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abSelected="1" view="pageBreakPreview" topLeftCell="A58" zoomScaleNormal="75" zoomScaleSheetLayoutView="100" workbookViewId="0">
      <selection activeCell="F10" sqref="F10"/>
    </sheetView>
  </sheetViews>
  <sheetFormatPr defaultColWidth="9.109375" defaultRowHeight="13.2"/>
  <cols>
    <col min="1" max="1" width="5.44140625" style="67" customWidth="1"/>
    <col min="2" max="2" width="7.109375" style="67" customWidth="1"/>
    <col min="3" max="3" width="41.109375" style="67" customWidth="1"/>
    <col min="4" max="4" width="6.109375" style="67" customWidth="1"/>
    <col min="5" max="5" width="7.88671875" style="67" customWidth="1"/>
    <col min="6" max="6" width="9" style="67" customWidth="1"/>
    <col min="7" max="7" width="16.33203125" style="67" customWidth="1"/>
    <col min="8" max="256" width="9.109375" style="67"/>
    <col min="257" max="257" width="5.44140625" style="67" customWidth="1"/>
    <col min="258" max="258" width="7.109375" style="67" customWidth="1"/>
    <col min="259" max="259" width="41.109375" style="67" customWidth="1"/>
    <col min="260" max="260" width="6.109375" style="67" customWidth="1"/>
    <col min="261" max="261" width="7.88671875" style="67" customWidth="1"/>
    <col min="262" max="262" width="9" style="67" customWidth="1"/>
    <col min="263" max="263" width="16.33203125" style="67" customWidth="1"/>
    <col min="264" max="512" width="9.109375" style="67"/>
    <col min="513" max="513" width="5.44140625" style="67" customWidth="1"/>
    <col min="514" max="514" width="7.109375" style="67" customWidth="1"/>
    <col min="515" max="515" width="41.109375" style="67" customWidth="1"/>
    <col min="516" max="516" width="6.109375" style="67" customWidth="1"/>
    <col min="517" max="517" width="7.88671875" style="67" customWidth="1"/>
    <col min="518" max="518" width="9" style="67" customWidth="1"/>
    <col min="519" max="519" width="16.33203125" style="67" customWidth="1"/>
    <col min="520" max="768" width="9.109375" style="67"/>
    <col min="769" max="769" width="5.44140625" style="67" customWidth="1"/>
    <col min="770" max="770" width="7.109375" style="67" customWidth="1"/>
    <col min="771" max="771" width="41.109375" style="67" customWidth="1"/>
    <col min="772" max="772" width="6.109375" style="67" customWidth="1"/>
    <col min="773" max="773" width="7.88671875" style="67" customWidth="1"/>
    <col min="774" max="774" width="9" style="67" customWidth="1"/>
    <col min="775" max="775" width="16.33203125" style="67" customWidth="1"/>
    <col min="776" max="1024" width="9.109375" style="67"/>
    <col min="1025" max="1025" width="5.44140625" style="67" customWidth="1"/>
    <col min="1026" max="1026" width="7.109375" style="67" customWidth="1"/>
    <col min="1027" max="1027" width="41.109375" style="67" customWidth="1"/>
    <col min="1028" max="1028" width="6.109375" style="67" customWidth="1"/>
    <col min="1029" max="1029" width="7.88671875" style="67" customWidth="1"/>
    <col min="1030" max="1030" width="9" style="67" customWidth="1"/>
    <col min="1031" max="1031" width="16.33203125" style="67" customWidth="1"/>
    <col min="1032" max="1280" width="9.109375" style="67"/>
    <col min="1281" max="1281" width="5.44140625" style="67" customWidth="1"/>
    <col min="1282" max="1282" width="7.109375" style="67" customWidth="1"/>
    <col min="1283" max="1283" width="41.109375" style="67" customWidth="1"/>
    <col min="1284" max="1284" width="6.109375" style="67" customWidth="1"/>
    <col min="1285" max="1285" width="7.88671875" style="67" customWidth="1"/>
    <col min="1286" max="1286" width="9" style="67" customWidth="1"/>
    <col min="1287" max="1287" width="16.33203125" style="67" customWidth="1"/>
    <col min="1288" max="1536" width="9.109375" style="67"/>
    <col min="1537" max="1537" width="5.44140625" style="67" customWidth="1"/>
    <col min="1538" max="1538" width="7.109375" style="67" customWidth="1"/>
    <col min="1539" max="1539" width="41.109375" style="67" customWidth="1"/>
    <col min="1540" max="1540" width="6.109375" style="67" customWidth="1"/>
    <col min="1541" max="1541" width="7.88671875" style="67" customWidth="1"/>
    <col min="1542" max="1542" width="9" style="67" customWidth="1"/>
    <col min="1543" max="1543" width="16.33203125" style="67" customWidth="1"/>
    <col min="1544" max="1792" width="9.109375" style="67"/>
    <col min="1793" max="1793" width="5.44140625" style="67" customWidth="1"/>
    <col min="1794" max="1794" width="7.109375" style="67" customWidth="1"/>
    <col min="1795" max="1795" width="41.109375" style="67" customWidth="1"/>
    <col min="1796" max="1796" width="6.109375" style="67" customWidth="1"/>
    <col min="1797" max="1797" width="7.88671875" style="67" customWidth="1"/>
    <col min="1798" max="1798" width="9" style="67" customWidth="1"/>
    <col min="1799" max="1799" width="16.33203125" style="67" customWidth="1"/>
    <col min="1800" max="2048" width="9.109375" style="67"/>
    <col min="2049" max="2049" width="5.44140625" style="67" customWidth="1"/>
    <col min="2050" max="2050" width="7.109375" style="67" customWidth="1"/>
    <col min="2051" max="2051" width="41.109375" style="67" customWidth="1"/>
    <col min="2052" max="2052" width="6.109375" style="67" customWidth="1"/>
    <col min="2053" max="2053" width="7.88671875" style="67" customWidth="1"/>
    <col min="2054" max="2054" width="9" style="67" customWidth="1"/>
    <col min="2055" max="2055" width="16.33203125" style="67" customWidth="1"/>
    <col min="2056" max="2304" width="9.109375" style="67"/>
    <col min="2305" max="2305" width="5.44140625" style="67" customWidth="1"/>
    <col min="2306" max="2306" width="7.109375" style="67" customWidth="1"/>
    <col min="2307" max="2307" width="41.109375" style="67" customWidth="1"/>
    <col min="2308" max="2308" width="6.109375" style="67" customWidth="1"/>
    <col min="2309" max="2309" width="7.88671875" style="67" customWidth="1"/>
    <col min="2310" max="2310" width="9" style="67" customWidth="1"/>
    <col min="2311" max="2311" width="16.33203125" style="67" customWidth="1"/>
    <col min="2312" max="2560" width="9.109375" style="67"/>
    <col min="2561" max="2561" width="5.44140625" style="67" customWidth="1"/>
    <col min="2562" max="2562" width="7.109375" style="67" customWidth="1"/>
    <col min="2563" max="2563" width="41.109375" style="67" customWidth="1"/>
    <col min="2564" max="2564" width="6.109375" style="67" customWidth="1"/>
    <col min="2565" max="2565" width="7.88671875" style="67" customWidth="1"/>
    <col min="2566" max="2566" width="9" style="67" customWidth="1"/>
    <col min="2567" max="2567" width="16.33203125" style="67" customWidth="1"/>
    <col min="2568" max="2816" width="9.109375" style="67"/>
    <col min="2817" max="2817" width="5.44140625" style="67" customWidth="1"/>
    <col min="2818" max="2818" width="7.109375" style="67" customWidth="1"/>
    <col min="2819" max="2819" width="41.109375" style="67" customWidth="1"/>
    <col min="2820" max="2820" width="6.109375" style="67" customWidth="1"/>
    <col min="2821" max="2821" width="7.88671875" style="67" customWidth="1"/>
    <col min="2822" max="2822" width="9" style="67" customWidth="1"/>
    <col min="2823" max="2823" width="16.33203125" style="67" customWidth="1"/>
    <col min="2824" max="3072" width="9.109375" style="67"/>
    <col min="3073" max="3073" width="5.44140625" style="67" customWidth="1"/>
    <col min="3074" max="3074" width="7.109375" style="67" customWidth="1"/>
    <col min="3075" max="3075" width="41.109375" style="67" customWidth="1"/>
    <col min="3076" max="3076" width="6.109375" style="67" customWidth="1"/>
    <col min="3077" max="3077" width="7.88671875" style="67" customWidth="1"/>
    <col min="3078" max="3078" width="9" style="67" customWidth="1"/>
    <col min="3079" max="3079" width="16.33203125" style="67" customWidth="1"/>
    <col min="3080" max="3328" width="9.109375" style="67"/>
    <col min="3329" max="3329" width="5.44140625" style="67" customWidth="1"/>
    <col min="3330" max="3330" width="7.109375" style="67" customWidth="1"/>
    <col min="3331" max="3331" width="41.109375" style="67" customWidth="1"/>
    <col min="3332" max="3332" width="6.109375" style="67" customWidth="1"/>
    <col min="3333" max="3333" width="7.88671875" style="67" customWidth="1"/>
    <col min="3334" max="3334" width="9" style="67" customWidth="1"/>
    <col min="3335" max="3335" width="16.33203125" style="67" customWidth="1"/>
    <col min="3336" max="3584" width="9.109375" style="67"/>
    <col min="3585" max="3585" width="5.44140625" style="67" customWidth="1"/>
    <col min="3586" max="3586" width="7.109375" style="67" customWidth="1"/>
    <col min="3587" max="3587" width="41.109375" style="67" customWidth="1"/>
    <col min="3588" max="3588" width="6.109375" style="67" customWidth="1"/>
    <col min="3589" max="3589" width="7.88671875" style="67" customWidth="1"/>
    <col min="3590" max="3590" width="9" style="67" customWidth="1"/>
    <col min="3591" max="3591" width="16.33203125" style="67" customWidth="1"/>
    <col min="3592" max="3840" width="9.109375" style="67"/>
    <col min="3841" max="3841" width="5.44140625" style="67" customWidth="1"/>
    <col min="3842" max="3842" width="7.109375" style="67" customWidth="1"/>
    <col min="3843" max="3843" width="41.109375" style="67" customWidth="1"/>
    <col min="3844" max="3844" width="6.109375" style="67" customWidth="1"/>
    <col min="3845" max="3845" width="7.88671875" style="67" customWidth="1"/>
    <col min="3846" max="3846" width="9" style="67" customWidth="1"/>
    <col min="3847" max="3847" width="16.33203125" style="67" customWidth="1"/>
    <col min="3848" max="4096" width="9.109375" style="67"/>
    <col min="4097" max="4097" width="5.44140625" style="67" customWidth="1"/>
    <col min="4098" max="4098" width="7.109375" style="67" customWidth="1"/>
    <col min="4099" max="4099" width="41.109375" style="67" customWidth="1"/>
    <col min="4100" max="4100" width="6.109375" style="67" customWidth="1"/>
    <col min="4101" max="4101" width="7.88671875" style="67" customWidth="1"/>
    <col min="4102" max="4102" width="9" style="67" customWidth="1"/>
    <col min="4103" max="4103" width="16.33203125" style="67" customWidth="1"/>
    <col min="4104" max="4352" width="9.109375" style="67"/>
    <col min="4353" max="4353" width="5.44140625" style="67" customWidth="1"/>
    <col min="4354" max="4354" width="7.109375" style="67" customWidth="1"/>
    <col min="4355" max="4355" width="41.109375" style="67" customWidth="1"/>
    <col min="4356" max="4356" width="6.109375" style="67" customWidth="1"/>
    <col min="4357" max="4357" width="7.88671875" style="67" customWidth="1"/>
    <col min="4358" max="4358" width="9" style="67" customWidth="1"/>
    <col min="4359" max="4359" width="16.33203125" style="67" customWidth="1"/>
    <col min="4360" max="4608" width="9.109375" style="67"/>
    <col min="4609" max="4609" width="5.44140625" style="67" customWidth="1"/>
    <col min="4610" max="4610" width="7.109375" style="67" customWidth="1"/>
    <col min="4611" max="4611" width="41.109375" style="67" customWidth="1"/>
    <col min="4612" max="4612" width="6.109375" style="67" customWidth="1"/>
    <col min="4613" max="4613" width="7.88671875" style="67" customWidth="1"/>
    <col min="4614" max="4614" width="9" style="67" customWidth="1"/>
    <col min="4615" max="4615" width="16.33203125" style="67" customWidth="1"/>
    <col min="4616" max="4864" width="9.109375" style="67"/>
    <col min="4865" max="4865" width="5.44140625" style="67" customWidth="1"/>
    <col min="4866" max="4866" width="7.109375" style="67" customWidth="1"/>
    <col min="4867" max="4867" width="41.109375" style="67" customWidth="1"/>
    <col min="4868" max="4868" width="6.109375" style="67" customWidth="1"/>
    <col min="4869" max="4869" width="7.88671875" style="67" customWidth="1"/>
    <col min="4870" max="4870" width="9" style="67" customWidth="1"/>
    <col min="4871" max="4871" width="16.33203125" style="67" customWidth="1"/>
    <col min="4872" max="5120" width="9.109375" style="67"/>
    <col min="5121" max="5121" width="5.44140625" style="67" customWidth="1"/>
    <col min="5122" max="5122" width="7.109375" style="67" customWidth="1"/>
    <col min="5123" max="5123" width="41.109375" style="67" customWidth="1"/>
    <col min="5124" max="5124" width="6.109375" style="67" customWidth="1"/>
    <col min="5125" max="5125" width="7.88671875" style="67" customWidth="1"/>
    <col min="5126" max="5126" width="9" style="67" customWidth="1"/>
    <col min="5127" max="5127" width="16.33203125" style="67" customWidth="1"/>
    <col min="5128" max="5376" width="9.109375" style="67"/>
    <col min="5377" max="5377" width="5.44140625" style="67" customWidth="1"/>
    <col min="5378" max="5378" width="7.109375" style="67" customWidth="1"/>
    <col min="5379" max="5379" width="41.109375" style="67" customWidth="1"/>
    <col min="5380" max="5380" width="6.109375" style="67" customWidth="1"/>
    <col min="5381" max="5381" width="7.88671875" style="67" customWidth="1"/>
    <col min="5382" max="5382" width="9" style="67" customWidth="1"/>
    <col min="5383" max="5383" width="16.33203125" style="67" customWidth="1"/>
    <col min="5384" max="5632" width="9.109375" style="67"/>
    <col min="5633" max="5633" width="5.44140625" style="67" customWidth="1"/>
    <col min="5634" max="5634" width="7.109375" style="67" customWidth="1"/>
    <col min="5635" max="5635" width="41.109375" style="67" customWidth="1"/>
    <col min="5636" max="5636" width="6.109375" style="67" customWidth="1"/>
    <col min="5637" max="5637" width="7.88671875" style="67" customWidth="1"/>
    <col min="5638" max="5638" width="9" style="67" customWidth="1"/>
    <col min="5639" max="5639" width="16.33203125" style="67" customWidth="1"/>
    <col min="5640" max="5888" width="9.109375" style="67"/>
    <col min="5889" max="5889" width="5.44140625" style="67" customWidth="1"/>
    <col min="5890" max="5890" width="7.109375" style="67" customWidth="1"/>
    <col min="5891" max="5891" width="41.109375" style="67" customWidth="1"/>
    <col min="5892" max="5892" width="6.109375" style="67" customWidth="1"/>
    <col min="5893" max="5893" width="7.88671875" style="67" customWidth="1"/>
    <col min="5894" max="5894" width="9" style="67" customWidth="1"/>
    <col min="5895" max="5895" width="16.33203125" style="67" customWidth="1"/>
    <col min="5896" max="6144" width="9.109375" style="67"/>
    <col min="6145" max="6145" width="5.44140625" style="67" customWidth="1"/>
    <col min="6146" max="6146" width="7.109375" style="67" customWidth="1"/>
    <col min="6147" max="6147" width="41.109375" style="67" customWidth="1"/>
    <col min="6148" max="6148" width="6.109375" style="67" customWidth="1"/>
    <col min="6149" max="6149" width="7.88671875" style="67" customWidth="1"/>
    <col min="6150" max="6150" width="9" style="67" customWidth="1"/>
    <col min="6151" max="6151" width="16.33203125" style="67" customWidth="1"/>
    <col min="6152" max="6400" width="9.109375" style="67"/>
    <col min="6401" max="6401" width="5.44140625" style="67" customWidth="1"/>
    <col min="6402" max="6402" width="7.109375" style="67" customWidth="1"/>
    <col min="6403" max="6403" width="41.109375" style="67" customWidth="1"/>
    <col min="6404" max="6404" width="6.109375" style="67" customWidth="1"/>
    <col min="6405" max="6405" width="7.88671875" style="67" customWidth="1"/>
    <col min="6406" max="6406" width="9" style="67" customWidth="1"/>
    <col min="6407" max="6407" width="16.33203125" style="67" customWidth="1"/>
    <col min="6408" max="6656" width="9.109375" style="67"/>
    <col min="6657" max="6657" width="5.44140625" style="67" customWidth="1"/>
    <col min="6658" max="6658" width="7.109375" style="67" customWidth="1"/>
    <col min="6659" max="6659" width="41.109375" style="67" customWidth="1"/>
    <col min="6660" max="6660" width="6.109375" style="67" customWidth="1"/>
    <col min="6661" max="6661" width="7.88671875" style="67" customWidth="1"/>
    <col min="6662" max="6662" width="9" style="67" customWidth="1"/>
    <col min="6663" max="6663" width="16.33203125" style="67" customWidth="1"/>
    <col min="6664" max="6912" width="9.109375" style="67"/>
    <col min="6913" max="6913" width="5.44140625" style="67" customWidth="1"/>
    <col min="6914" max="6914" width="7.109375" style="67" customWidth="1"/>
    <col min="6915" max="6915" width="41.109375" style="67" customWidth="1"/>
    <col min="6916" max="6916" width="6.109375" style="67" customWidth="1"/>
    <col min="6917" max="6917" width="7.88671875" style="67" customWidth="1"/>
    <col min="6918" max="6918" width="9" style="67" customWidth="1"/>
    <col min="6919" max="6919" width="16.33203125" style="67" customWidth="1"/>
    <col min="6920" max="7168" width="9.109375" style="67"/>
    <col min="7169" max="7169" width="5.44140625" style="67" customWidth="1"/>
    <col min="7170" max="7170" width="7.109375" style="67" customWidth="1"/>
    <col min="7171" max="7171" width="41.109375" style="67" customWidth="1"/>
    <col min="7172" max="7172" width="6.109375" style="67" customWidth="1"/>
    <col min="7173" max="7173" width="7.88671875" style="67" customWidth="1"/>
    <col min="7174" max="7174" width="9" style="67" customWidth="1"/>
    <col min="7175" max="7175" width="16.33203125" style="67" customWidth="1"/>
    <col min="7176" max="7424" width="9.109375" style="67"/>
    <col min="7425" max="7425" width="5.44140625" style="67" customWidth="1"/>
    <col min="7426" max="7426" width="7.109375" style="67" customWidth="1"/>
    <col min="7427" max="7427" width="41.109375" style="67" customWidth="1"/>
    <col min="7428" max="7428" width="6.109375" style="67" customWidth="1"/>
    <col min="7429" max="7429" width="7.88671875" style="67" customWidth="1"/>
    <col min="7430" max="7430" width="9" style="67" customWidth="1"/>
    <col min="7431" max="7431" width="16.33203125" style="67" customWidth="1"/>
    <col min="7432" max="7680" width="9.109375" style="67"/>
    <col min="7681" max="7681" width="5.44140625" style="67" customWidth="1"/>
    <col min="7682" max="7682" width="7.109375" style="67" customWidth="1"/>
    <col min="7683" max="7683" width="41.109375" style="67" customWidth="1"/>
    <col min="7684" max="7684" width="6.109375" style="67" customWidth="1"/>
    <col min="7685" max="7685" width="7.88671875" style="67" customWidth="1"/>
    <col min="7686" max="7686" width="9" style="67" customWidth="1"/>
    <col min="7687" max="7687" width="16.33203125" style="67" customWidth="1"/>
    <col min="7688" max="7936" width="9.109375" style="67"/>
    <col min="7937" max="7937" width="5.44140625" style="67" customWidth="1"/>
    <col min="7938" max="7938" width="7.109375" style="67" customWidth="1"/>
    <col min="7939" max="7939" width="41.109375" style="67" customWidth="1"/>
    <col min="7940" max="7940" width="6.109375" style="67" customWidth="1"/>
    <col min="7941" max="7941" width="7.88671875" style="67" customWidth="1"/>
    <col min="7942" max="7942" width="9" style="67" customWidth="1"/>
    <col min="7943" max="7943" width="16.33203125" style="67" customWidth="1"/>
    <col min="7944" max="8192" width="9.109375" style="67"/>
    <col min="8193" max="8193" width="5.44140625" style="67" customWidth="1"/>
    <col min="8194" max="8194" width="7.109375" style="67" customWidth="1"/>
    <col min="8195" max="8195" width="41.109375" style="67" customWidth="1"/>
    <col min="8196" max="8196" width="6.109375" style="67" customWidth="1"/>
    <col min="8197" max="8197" width="7.88671875" style="67" customWidth="1"/>
    <col min="8198" max="8198" width="9" style="67" customWidth="1"/>
    <col min="8199" max="8199" width="16.33203125" style="67" customWidth="1"/>
    <col min="8200" max="8448" width="9.109375" style="67"/>
    <col min="8449" max="8449" width="5.44140625" style="67" customWidth="1"/>
    <col min="8450" max="8450" width="7.109375" style="67" customWidth="1"/>
    <col min="8451" max="8451" width="41.109375" style="67" customWidth="1"/>
    <col min="8452" max="8452" width="6.109375" style="67" customWidth="1"/>
    <col min="8453" max="8453" width="7.88671875" style="67" customWidth="1"/>
    <col min="8454" max="8454" width="9" style="67" customWidth="1"/>
    <col min="8455" max="8455" width="16.33203125" style="67" customWidth="1"/>
    <col min="8456" max="8704" width="9.109375" style="67"/>
    <col min="8705" max="8705" width="5.44140625" style="67" customWidth="1"/>
    <col min="8706" max="8706" width="7.109375" style="67" customWidth="1"/>
    <col min="8707" max="8707" width="41.109375" style="67" customWidth="1"/>
    <col min="8708" max="8708" width="6.109375" style="67" customWidth="1"/>
    <col min="8709" max="8709" width="7.88671875" style="67" customWidth="1"/>
    <col min="8710" max="8710" width="9" style="67" customWidth="1"/>
    <col min="8711" max="8711" width="16.33203125" style="67" customWidth="1"/>
    <col min="8712" max="8960" width="9.109375" style="67"/>
    <col min="8961" max="8961" width="5.44140625" style="67" customWidth="1"/>
    <col min="8962" max="8962" width="7.109375" style="67" customWidth="1"/>
    <col min="8963" max="8963" width="41.109375" style="67" customWidth="1"/>
    <col min="8964" max="8964" width="6.109375" style="67" customWidth="1"/>
    <col min="8965" max="8965" width="7.88671875" style="67" customWidth="1"/>
    <col min="8966" max="8966" width="9" style="67" customWidth="1"/>
    <col min="8967" max="8967" width="16.33203125" style="67" customWidth="1"/>
    <col min="8968" max="9216" width="9.109375" style="67"/>
    <col min="9217" max="9217" width="5.44140625" style="67" customWidth="1"/>
    <col min="9218" max="9218" width="7.109375" style="67" customWidth="1"/>
    <col min="9219" max="9219" width="41.109375" style="67" customWidth="1"/>
    <col min="9220" max="9220" width="6.109375" style="67" customWidth="1"/>
    <col min="9221" max="9221" width="7.88671875" style="67" customWidth="1"/>
    <col min="9222" max="9222" width="9" style="67" customWidth="1"/>
    <col min="9223" max="9223" width="16.33203125" style="67" customWidth="1"/>
    <col min="9224" max="9472" width="9.109375" style="67"/>
    <col min="9473" max="9473" width="5.44140625" style="67" customWidth="1"/>
    <col min="9474" max="9474" width="7.109375" style="67" customWidth="1"/>
    <col min="9475" max="9475" width="41.109375" style="67" customWidth="1"/>
    <col min="9476" max="9476" width="6.109375" style="67" customWidth="1"/>
    <col min="9477" max="9477" width="7.88671875" style="67" customWidth="1"/>
    <col min="9478" max="9478" width="9" style="67" customWidth="1"/>
    <col min="9479" max="9479" width="16.33203125" style="67" customWidth="1"/>
    <col min="9480" max="9728" width="9.109375" style="67"/>
    <col min="9729" max="9729" width="5.44140625" style="67" customWidth="1"/>
    <col min="9730" max="9730" width="7.109375" style="67" customWidth="1"/>
    <col min="9731" max="9731" width="41.109375" style="67" customWidth="1"/>
    <col min="9732" max="9732" width="6.109375" style="67" customWidth="1"/>
    <col min="9733" max="9733" width="7.88671875" style="67" customWidth="1"/>
    <col min="9734" max="9734" width="9" style="67" customWidth="1"/>
    <col min="9735" max="9735" width="16.33203125" style="67" customWidth="1"/>
    <col min="9736" max="9984" width="9.109375" style="67"/>
    <col min="9985" max="9985" width="5.44140625" style="67" customWidth="1"/>
    <col min="9986" max="9986" width="7.109375" style="67" customWidth="1"/>
    <col min="9987" max="9987" width="41.109375" style="67" customWidth="1"/>
    <col min="9988" max="9988" width="6.109375" style="67" customWidth="1"/>
    <col min="9989" max="9989" width="7.88671875" style="67" customWidth="1"/>
    <col min="9990" max="9990" width="9" style="67" customWidth="1"/>
    <col min="9991" max="9991" width="16.33203125" style="67" customWidth="1"/>
    <col min="9992" max="10240" width="9.109375" style="67"/>
    <col min="10241" max="10241" width="5.44140625" style="67" customWidth="1"/>
    <col min="10242" max="10242" width="7.109375" style="67" customWidth="1"/>
    <col min="10243" max="10243" width="41.109375" style="67" customWidth="1"/>
    <col min="10244" max="10244" width="6.109375" style="67" customWidth="1"/>
    <col min="10245" max="10245" width="7.88671875" style="67" customWidth="1"/>
    <col min="10246" max="10246" width="9" style="67" customWidth="1"/>
    <col min="10247" max="10247" width="16.33203125" style="67" customWidth="1"/>
    <col min="10248" max="10496" width="9.109375" style="67"/>
    <col min="10497" max="10497" width="5.44140625" style="67" customWidth="1"/>
    <col min="10498" max="10498" width="7.109375" style="67" customWidth="1"/>
    <col min="10499" max="10499" width="41.109375" style="67" customWidth="1"/>
    <col min="10500" max="10500" width="6.109375" style="67" customWidth="1"/>
    <col min="10501" max="10501" width="7.88671875" style="67" customWidth="1"/>
    <col min="10502" max="10502" width="9" style="67" customWidth="1"/>
    <col min="10503" max="10503" width="16.33203125" style="67" customWidth="1"/>
    <col min="10504" max="10752" width="9.109375" style="67"/>
    <col min="10753" max="10753" width="5.44140625" style="67" customWidth="1"/>
    <col min="10754" max="10754" width="7.109375" style="67" customWidth="1"/>
    <col min="10755" max="10755" width="41.109375" style="67" customWidth="1"/>
    <col min="10756" max="10756" width="6.109375" style="67" customWidth="1"/>
    <col min="10757" max="10757" width="7.88671875" style="67" customWidth="1"/>
    <col min="10758" max="10758" width="9" style="67" customWidth="1"/>
    <col min="10759" max="10759" width="16.33203125" style="67" customWidth="1"/>
    <col min="10760" max="11008" width="9.109375" style="67"/>
    <col min="11009" max="11009" width="5.44140625" style="67" customWidth="1"/>
    <col min="11010" max="11010" width="7.109375" style="67" customWidth="1"/>
    <col min="11011" max="11011" width="41.109375" style="67" customWidth="1"/>
    <col min="11012" max="11012" width="6.109375" style="67" customWidth="1"/>
    <col min="11013" max="11013" width="7.88671875" style="67" customWidth="1"/>
    <col min="11014" max="11014" width="9" style="67" customWidth="1"/>
    <col min="11015" max="11015" width="16.33203125" style="67" customWidth="1"/>
    <col min="11016" max="11264" width="9.109375" style="67"/>
    <col min="11265" max="11265" width="5.44140625" style="67" customWidth="1"/>
    <col min="11266" max="11266" width="7.109375" style="67" customWidth="1"/>
    <col min="11267" max="11267" width="41.109375" style="67" customWidth="1"/>
    <col min="11268" max="11268" width="6.109375" style="67" customWidth="1"/>
    <col min="11269" max="11269" width="7.88671875" style="67" customWidth="1"/>
    <col min="11270" max="11270" width="9" style="67" customWidth="1"/>
    <col min="11271" max="11271" width="16.33203125" style="67" customWidth="1"/>
    <col min="11272" max="11520" width="9.109375" style="67"/>
    <col min="11521" max="11521" width="5.44140625" style="67" customWidth="1"/>
    <col min="11522" max="11522" width="7.109375" style="67" customWidth="1"/>
    <col min="11523" max="11523" width="41.109375" style="67" customWidth="1"/>
    <col min="11524" max="11524" width="6.109375" style="67" customWidth="1"/>
    <col min="11525" max="11525" width="7.88671875" style="67" customWidth="1"/>
    <col min="11526" max="11526" width="9" style="67" customWidth="1"/>
    <col min="11527" max="11527" width="16.33203125" style="67" customWidth="1"/>
    <col min="11528" max="11776" width="9.109375" style="67"/>
    <col min="11777" max="11777" width="5.44140625" style="67" customWidth="1"/>
    <col min="11778" max="11778" width="7.109375" style="67" customWidth="1"/>
    <col min="11779" max="11779" width="41.109375" style="67" customWidth="1"/>
    <col min="11780" max="11780" width="6.109375" style="67" customWidth="1"/>
    <col min="11781" max="11781" width="7.88671875" style="67" customWidth="1"/>
    <col min="11782" max="11782" width="9" style="67" customWidth="1"/>
    <col min="11783" max="11783" width="16.33203125" style="67" customWidth="1"/>
    <col min="11784" max="12032" width="9.109375" style="67"/>
    <col min="12033" max="12033" width="5.44140625" style="67" customWidth="1"/>
    <col min="12034" max="12034" width="7.109375" style="67" customWidth="1"/>
    <col min="12035" max="12035" width="41.109375" style="67" customWidth="1"/>
    <col min="12036" max="12036" width="6.109375" style="67" customWidth="1"/>
    <col min="12037" max="12037" width="7.88671875" style="67" customWidth="1"/>
    <col min="12038" max="12038" width="9" style="67" customWidth="1"/>
    <col min="12039" max="12039" width="16.33203125" style="67" customWidth="1"/>
    <col min="12040" max="12288" width="9.109375" style="67"/>
    <col min="12289" max="12289" width="5.44140625" style="67" customWidth="1"/>
    <col min="12290" max="12290" width="7.109375" style="67" customWidth="1"/>
    <col min="12291" max="12291" width="41.109375" style="67" customWidth="1"/>
    <col min="12292" max="12292" width="6.109375" style="67" customWidth="1"/>
    <col min="12293" max="12293" width="7.88671875" style="67" customWidth="1"/>
    <col min="12294" max="12294" width="9" style="67" customWidth="1"/>
    <col min="12295" max="12295" width="16.33203125" style="67" customWidth="1"/>
    <col min="12296" max="12544" width="9.109375" style="67"/>
    <col min="12545" max="12545" width="5.44140625" style="67" customWidth="1"/>
    <col min="12546" max="12546" width="7.109375" style="67" customWidth="1"/>
    <col min="12547" max="12547" width="41.109375" style="67" customWidth="1"/>
    <col min="12548" max="12548" width="6.109375" style="67" customWidth="1"/>
    <col min="12549" max="12549" width="7.88671875" style="67" customWidth="1"/>
    <col min="12550" max="12550" width="9" style="67" customWidth="1"/>
    <col min="12551" max="12551" width="16.33203125" style="67" customWidth="1"/>
    <col min="12552" max="12800" width="9.109375" style="67"/>
    <col min="12801" max="12801" width="5.44140625" style="67" customWidth="1"/>
    <col min="12802" max="12802" width="7.109375" style="67" customWidth="1"/>
    <col min="12803" max="12803" width="41.109375" style="67" customWidth="1"/>
    <col min="12804" max="12804" width="6.109375" style="67" customWidth="1"/>
    <col min="12805" max="12805" width="7.88671875" style="67" customWidth="1"/>
    <col min="12806" max="12806" width="9" style="67" customWidth="1"/>
    <col min="12807" max="12807" width="16.33203125" style="67" customWidth="1"/>
    <col min="12808" max="13056" width="9.109375" style="67"/>
    <col min="13057" max="13057" width="5.44140625" style="67" customWidth="1"/>
    <col min="13058" max="13058" width="7.109375" style="67" customWidth="1"/>
    <col min="13059" max="13059" width="41.109375" style="67" customWidth="1"/>
    <col min="13060" max="13060" width="6.109375" style="67" customWidth="1"/>
    <col min="13061" max="13061" width="7.88671875" style="67" customWidth="1"/>
    <col min="13062" max="13062" width="9" style="67" customWidth="1"/>
    <col min="13063" max="13063" width="16.33203125" style="67" customWidth="1"/>
    <col min="13064" max="13312" width="9.109375" style="67"/>
    <col min="13313" max="13313" width="5.44140625" style="67" customWidth="1"/>
    <col min="13314" max="13314" width="7.109375" style="67" customWidth="1"/>
    <col min="13315" max="13315" width="41.109375" style="67" customWidth="1"/>
    <col min="13316" max="13316" width="6.109375" style="67" customWidth="1"/>
    <col min="13317" max="13317" width="7.88671875" style="67" customWidth="1"/>
    <col min="13318" max="13318" width="9" style="67" customWidth="1"/>
    <col min="13319" max="13319" width="16.33203125" style="67" customWidth="1"/>
    <col min="13320" max="13568" width="9.109375" style="67"/>
    <col min="13569" max="13569" width="5.44140625" style="67" customWidth="1"/>
    <col min="13570" max="13570" width="7.109375" style="67" customWidth="1"/>
    <col min="13571" max="13571" width="41.109375" style="67" customWidth="1"/>
    <col min="13572" max="13572" width="6.109375" style="67" customWidth="1"/>
    <col min="13573" max="13573" width="7.88671875" style="67" customWidth="1"/>
    <col min="13574" max="13574" width="9" style="67" customWidth="1"/>
    <col min="13575" max="13575" width="16.33203125" style="67" customWidth="1"/>
    <col min="13576" max="13824" width="9.109375" style="67"/>
    <col min="13825" max="13825" width="5.44140625" style="67" customWidth="1"/>
    <col min="13826" max="13826" width="7.109375" style="67" customWidth="1"/>
    <col min="13827" max="13827" width="41.109375" style="67" customWidth="1"/>
    <col min="13828" max="13828" width="6.109375" style="67" customWidth="1"/>
    <col min="13829" max="13829" width="7.88671875" style="67" customWidth="1"/>
    <col min="13830" max="13830" width="9" style="67" customWidth="1"/>
    <col min="13831" max="13831" width="16.33203125" style="67" customWidth="1"/>
    <col min="13832" max="14080" width="9.109375" style="67"/>
    <col min="14081" max="14081" width="5.44140625" style="67" customWidth="1"/>
    <col min="14082" max="14082" width="7.109375" style="67" customWidth="1"/>
    <col min="14083" max="14083" width="41.109375" style="67" customWidth="1"/>
    <col min="14084" max="14084" width="6.109375" style="67" customWidth="1"/>
    <col min="14085" max="14085" width="7.88671875" style="67" customWidth="1"/>
    <col min="14086" max="14086" width="9" style="67" customWidth="1"/>
    <col min="14087" max="14087" width="16.33203125" style="67" customWidth="1"/>
    <col min="14088" max="14336" width="9.109375" style="67"/>
    <col min="14337" max="14337" width="5.44140625" style="67" customWidth="1"/>
    <col min="14338" max="14338" width="7.109375" style="67" customWidth="1"/>
    <col min="14339" max="14339" width="41.109375" style="67" customWidth="1"/>
    <col min="14340" max="14340" width="6.109375" style="67" customWidth="1"/>
    <col min="14341" max="14341" width="7.88671875" style="67" customWidth="1"/>
    <col min="14342" max="14342" width="9" style="67" customWidth="1"/>
    <col min="14343" max="14343" width="16.33203125" style="67" customWidth="1"/>
    <col min="14344" max="14592" width="9.109375" style="67"/>
    <col min="14593" max="14593" width="5.44140625" style="67" customWidth="1"/>
    <col min="14594" max="14594" width="7.109375" style="67" customWidth="1"/>
    <col min="14595" max="14595" width="41.109375" style="67" customWidth="1"/>
    <col min="14596" max="14596" width="6.109375" style="67" customWidth="1"/>
    <col min="14597" max="14597" width="7.88671875" style="67" customWidth="1"/>
    <col min="14598" max="14598" width="9" style="67" customWidth="1"/>
    <col min="14599" max="14599" width="16.33203125" style="67" customWidth="1"/>
    <col min="14600" max="14848" width="9.109375" style="67"/>
    <col min="14849" max="14849" width="5.44140625" style="67" customWidth="1"/>
    <col min="14850" max="14850" width="7.109375" style="67" customWidth="1"/>
    <col min="14851" max="14851" width="41.109375" style="67" customWidth="1"/>
    <col min="14852" max="14852" width="6.109375" style="67" customWidth="1"/>
    <col min="14853" max="14853" width="7.88671875" style="67" customWidth="1"/>
    <col min="14854" max="14854" width="9" style="67" customWidth="1"/>
    <col min="14855" max="14855" width="16.33203125" style="67" customWidth="1"/>
    <col min="14856" max="15104" width="9.109375" style="67"/>
    <col min="15105" max="15105" width="5.44140625" style="67" customWidth="1"/>
    <col min="15106" max="15106" width="7.109375" style="67" customWidth="1"/>
    <col min="15107" max="15107" width="41.109375" style="67" customWidth="1"/>
    <col min="15108" max="15108" width="6.109375" style="67" customWidth="1"/>
    <col min="15109" max="15109" width="7.88671875" style="67" customWidth="1"/>
    <col min="15110" max="15110" width="9" style="67" customWidth="1"/>
    <col min="15111" max="15111" width="16.33203125" style="67" customWidth="1"/>
    <col min="15112" max="15360" width="9.109375" style="67"/>
    <col min="15361" max="15361" width="5.44140625" style="67" customWidth="1"/>
    <col min="15362" max="15362" width="7.109375" style="67" customWidth="1"/>
    <col min="15363" max="15363" width="41.109375" style="67" customWidth="1"/>
    <col min="15364" max="15364" width="6.109375" style="67" customWidth="1"/>
    <col min="15365" max="15365" width="7.88671875" style="67" customWidth="1"/>
    <col min="15366" max="15366" width="9" style="67" customWidth="1"/>
    <col min="15367" max="15367" width="16.33203125" style="67" customWidth="1"/>
    <col min="15368" max="15616" width="9.109375" style="67"/>
    <col min="15617" max="15617" width="5.44140625" style="67" customWidth="1"/>
    <col min="15618" max="15618" width="7.109375" style="67" customWidth="1"/>
    <col min="15619" max="15619" width="41.109375" style="67" customWidth="1"/>
    <col min="15620" max="15620" width="6.109375" style="67" customWidth="1"/>
    <col min="15621" max="15621" width="7.88671875" style="67" customWidth="1"/>
    <col min="15622" max="15622" width="9" style="67" customWidth="1"/>
    <col min="15623" max="15623" width="16.33203125" style="67" customWidth="1"/>
    <col min="15624" max="15872" width="9.109375" style="67"/>
    <col min="15873" max="15873" width="5.44140625" style="67" customWidth="1"/>
    <col min="15874" max="15874" width="7.109375" style="67" customWidth="1"/>
    <col min="15875" max="15875" width="41.109375" style="67" customWidth="1"/>
    <col min="15876" max="15876" width="6.109375" style="67" customWidth="1"/>
    <col min="15877" max="15877" width="7.88671875" style="67" customWidth="1"/>
    <col min="15878" max="15878" width="9" style="67" customWidth="1"/>
    <col min="15879" max="15879" width="16.33203125" style="67" customWidth="1"/>
    <col min="15880" max="16128" width="9.109375" style="67"/>
    <col min="16129" max="16129" width="5.44140625" style="67" customWidth="1"/>
    <col min="16130" max="16130" width="7.109375" style="67" customWidth="1"/>
    <col min="16131" max="16131" width="41.109375" style="67" customWidth="1"/>
    <col min="16132" max="16132" width="6.109375" style="67" customWidth="1"/>
    <col min="16133" max="16133" width="7.88671875" style="67" customWidth="1"/>
    <col min="16134" max="16134" width="9" style="67" customWidth="1"/>
    <col min="16135" max="16135" width="16.33203125" style="67" customWidth="1"/>
    <col min="16136" max="16384" width="9.109375" style="67"/>
  </cols>
  <sheetData>
    <row r="1" spans="1:7">
      <c r="A1" s="69"/>
      <c r="B1" s="69"/>
      <c r="C1" s="69"/>
      <c r="D1" s="69"/>
      <c r="E1" s="69"/>
      <c r="F1" s="69"/>
      <c r="G1" s="69"/>
    </row>
    <row r="2" spans="1:7" ht="15.75" customHeight="1">
      <c r="A2" s="68"/>
      <c r="B2" s="173" t="s">
        <v>126</v>
      </c>
      <c r="C2" s="173"/>
      <c r="D2" s="173"/>
      <c r="E2" s="173"/>
      <c r="F2" s="173"/>
      <c r="G2" s="78"/>
    </row>
    <row r="3" spans="1:7" ht="15.6">
      <c r="A3" s="79"/>
      <c r="B3" s="75"/>
      <c r="C3" s="75"/>
      <c r="D3" s="75"/>
      <c r="E3" s="75"/>
      <c r="F3" s="77"/>
      <c r="G3" s="78"/>
    </row>
    <row r="4" spans="1:7" ht="65.25" customHeight="1">
      <c r="A4" s="75"/>
      <c r="B4" s="172" t="s">
        <v>56</v>
      </c>
      <c r="C4" s="172"/>
      <c r="D4" s="172"/>
      <c r="E4" s="172"/>
      <c r="F4" s="172"/>
      <c r="G4" s="78"/>
    </row>
    <row r="5" spans="1:7" ht="15.6">
      <c r="A5" s="80"/>
      <c r="B5" s="81"/>
      <c r="C5" s="81"/>
      <c r="D5" s="81"/>
      <c r="E5" s="81"/>
      <c r="F5" s="82"/>
      <c r="G5" s="83"/>
    </row>
    <row r="6" spans="1:7" ht="26.4">
      <c r="A6" s="84" t="s">
        <v>44</v>
      </c>
      <c r="B6" s="85" t="s">
        <v>45</v>
      </c>
      <c r="C6" s="86" t="s">
        <v>46</v>
      </c>
      <c r="D6" s="87" t="s">
        <v>47</v>
      </c>
      <c r="E6" s="87" t="s">
        <v>48</v>
      </c>
      <c r="F6" s="87" t="s">
        <v>49</v>
      </c>
      <c r="G6" s="88" t="s">
        <v>50</v>
      </c>
    </row>
    <row r="7" spans="1:7" ht="12.75" customHeight="1">
      <c r="A7" s="71"/>
      <c r="B7" s="91"/>
      <c r="C7" s="68"/>
      <c r="D7" s="79"/>
      <c r="E7" s="96"/>
      <c r="F7" s="90"/>
      <c r="G7" s="97"/>
    </row>
    <row r="8" spans="1:7" ht="15.6">
      <c r="A8" s="76" t="s">
        <v>125</v>
      </c>
      <c r="C8" s="98" t="s">
        <v>58</v>
      </c>
      <c r="D8" s="75"/>
      <c r="E8" s="96"/>
      <c r="F8" s="90"/>
      <c r="G8" s="90"/>
    </row>
    <row r="9" spans="1:7">
      <c r="A9" s="92"/>
      <c r="B9" s="102"/>
      <c r="C9" s="103"/>
      <c r="D9" s="100"/>
      <c r="E9" s="101"/>
      <c r="F9" s="90"/>
      <c r="G9" s="90"/>
    </row>
    <row r="10" spans="1:7" ht="105.6">
      <c r="A10" s="92" t="s">
        <v>27</v>
      </c>
      <c r="B10" s="99" t="s">
        <v>60</v>
      </c>
      <c r="C10" s="93" t="s">
        <v>61</v>
      </c>
      <c r="D10" s="100" t="s">
        <v>32</v>
      </c>
      <c r="E10" s="90">
        <v>300</v>
      </c>
      <c r="F10" s="90">
        <v>0</v>
      </c>
      <c r="G10" s="90">
        <f>E10*F10</f>
        <v>0</v>
      </c>
    </row>
    <row r="11" spans="1:7">
      <c r="A11" s="92"/>
      <c r="B11" s="102"/>
      <c r="C11" s="103"/>
      <c r="D11" s="75"/>
      <c r="E11" s="90"/>
      <c r="F11" s="90"/>
      <c r="G11" s="90"/>
    </row>
    <row r="12" spans="1:7" ht="105.6">
      <c r="A12" s="92" t="s">
        <v>28</v>
      </c>
      <c r="B12" s="99" t="s">
        <v>62</v>
      </c>
      <c r="C12" s="147" t="s">
        <v>122</v>
      </c>
      <c r="D12" s="100" t="s">
        <v>59</v>
      </c>
      <c r="E12" s="90">
        <v>35</v>
      </c>
      <c r="F12" s="90">
        <v>0</v>
      </c>
      <c r="G12" s="90">
        <f>E12*F12</f>
        <v>0</v>
      </c>
    </row>
    <row r="13" spans="1:7">
      <c r="A13" s="92"/>
      <c r="B13" s="99"/>
      <c r="C13" s="94"/>
      <c r="D13" s="100"/>
      <c r="E13" s="90"/>
      <c r="F13" s="90"/>
      <c r="G13" s="90"/>
    </row>
    <row r="14" spans="1:7" ht="92.4">
      <c r="A14" s="92" t="s">
        <v>30</v>
      </c>
      <c r="B14" s="99" t="s">
        <v>62</v>
      </c>
      <c r="C14" s="147" t="s">
        <v>121</v>
      </c>
      <c r="D14" s="100" t="s">
        <v>59</v>
      </c>
      <c r="E14" s="90">
        <v>15</v>
      </c>
      <c r="F14" s="90">
        <v>0</v>
      </c>
      <c r="G14" s="90">
        <f>E14*F14</f>
        <v>0</v>
      </c>
    </row>
    <row r="15" spans="1:7">
      <c r="A15" s="92"/>
      <c r="B15" s="99"/>
      <c r="C15" s="94"/>
      <c r="D15" s="100"/>
      <c r="E15" s="90"/>
      <c r="F15" s="90"/>
      <c r="G15" s="90"/>
    </row>
    <row r="16" spans="1:7" ht="66">
      <c r="A16" s="92" t="s">
        <v>31</v>
      </c>
      <c r="B16" s="99"/>
      <c r="C16" s="93" t="s">
        <v>63</v>
      </c>
      <c r="D16" s="100" t="s">
        <v>59</v>
      </c>
      <c r="E16" s="90">
        <v>10</v>
      </c>
      <c r="F16" s="90">
        <v>0</v>
      </c>
      <c r="G16" s="90">
        <f>E16*F16</f>
        <v>0</v>
      </c>
    </row>
    <row r="17" spans="1:7">
      <c r="A17" s="92"/>
      <c r="B17" s="99"/>
      <c r="C17" s="93"/>
      <c r="D17" s="100"/>
      <c r="E17" s="90"/>
      <c r="F17" s="90"/>
      <c r="G17" s="90"/>
    </row>
    <row r="18" spans="1:7" ht="52.8">
      <c r="A18" s="92" t="s">
        <v>33</v>
      </c>
      <c r="B18" s="99"/>
      <c r="C18" s="93" t="s">
        <v>64</v>
      </c>
      <c r="D18" s="100" t="s">
        <v>32</v>
      </c>
      <c r="E18" s="90">
        <v>10</v>
      </c>
      <c r="F18" s="90">
        <v>0</v>
      </c>
      <c r="G18" s="90">
        <f>E18*F18</f>
        <v>0</v>
      </c>
    </row>
    <row r="19" spans="1:7">
      <c r="A19" s="92"/>
      <c r="B19" s="99"/>
      <c r="C19" s="93"/>
      <c r="D19" s="100"/>
      <c r="E19" s="90"/>
      <c r="F19" s="90"/>
      <c r="G19" s="90"/>
    </row>
    <row r="20" spans="1:7" ht="105.6">
      <c r="A20" s="92" t="s">
        <v>34</v>
      </c>
      <c r="B20" s="99"/>
      <c r="C20" s="93" t="s">
        <v>65</v>
      </c>
      <c r="D20" s="100" t="s">
        <v>59</v>
      </c>
      <c r="E20" s="90">
        <v>7</v>
      </c>
      <c r="F20" s="90">
        <v>0</v>
      </c>
      <c r="G20" s="90">
        <f>E20*F20</f>
        <v>0</v>
      </c>
    </row>
    <row r="21" spans="1:7">
      <c r="A21" s="92"/>
      <c r="B21" s="99"/>
      <c r="C21" s="94"/>
      <c r="D21" s="100"/>
      <c r="E21" s="90"/>
      <c r="F21" s="90"/>
      <c r="G21" s="90"/>
    </row>
    <row r="22" spans="1:7" ht="114.75" customHeight="1">
      <c r="A22" s="92" t="s">
        <v>35</v>
      </c>
      <c r="B22" s="99" t="s">
        <v>66</v>
      </c>
      <c r="C22" s="93" t="s">
        <v>67</v>
      </c>
      <c r="D22" s="100" t="s">
        <v>32</v>
      </c>
      <c r="E22" s="90">
        <v>750</v>
      </c>
      <c r="F22" s="90">
        <v>0</v>
      </c>
      <c r="G22" s="90">
        <f>E22*F22</f>
        <v>0</v>
      </c>
    </row>
    <row r="23" spans="1:7">
      <c r="A23" s="92"/>
      <c r="B23" s="99"/>
      <c r="C23" s="94"/>
      <c r="D23" s="100"/>
      <c r="E23" s="90"/>
      <c r="F23" s="90"/>
      <c r="G23" s="90"/>
    </row>
    <row r="24" spans="1:7" ht="129" customHeight="1">
      <c r="A24" s="92" t="s">
        <v>36</v>
      </c>
      <c r="B24" s="93" t="s">
        <v>68</v>
      </c>
      <c r="C24" s="93" t="s">
        <v>69</v>
      </c>
      <c r="D24" s="95" t="s">
        <v>2</v>
      </c>
      <c r="E24" s="90">
        <v>120</v>
      </c>
      <c r="F24" s="90">
        <v>0</v>
      </c>
      <c r="G24" s="90">
        <f>E24*F24</f>
        <v>0</v>
      </c>
    </row>
    <row r="25" spans="1:7" ht="12.75" customHeight="1">
      <c r="A25" s="92"/>
      <c r="B25" s="93"/>
      <c r="C25" s="104"/>
      <c r="D25" s="75"/>
      <c r="E25" s="90"/>
      <c r="F25" s="90"/>
      <c r="G25" s="90"/>
    </row>
    <row r="26" spans="1:7" ht="105" customHeight="1">
      <c r="A26" s="105" t="s">
        <v>37</v>
      </c>
      <c r="B26" s="106"/>
      <c r="C26" s="93" t="s">
        <v>70</v>
      </c>
      <c r="D26" s="71" t="s">
        <v>29</v>
      </c>
      <c r="E26" s="107">
        <v>8</v>
      </c>
      <c r="F26" s="107">
        <v>0</v>
      </c>
      <c r="G26" s="101">
        <f>E26*F26</f>
        <v>0</v>
      </c>
    </row>
    <row r="27" spans="1:7" ht="12.75" customHeight="1">
      <c r="A27" s="105"/>
      <c r="B27" s="106"/>
      <c r="C27" s="93"/>
      <c r="D27" s="71"/>
      <c r="E27" s="107"/>
      <c r="F27" s="107"/>
      <c r="G27" s="101"/>
    </row>
    <row r="28" spans="1:7" ht="105.6">
      <c r="A28" s="92" t="s">
        <v>38</v>
      </c>
      <c r="B28" s="99" t="s">
        <v>62</v>
      </c>
      <c r="C28" s="93" t="s">
        <v>71</v>
      </c>
      <c r="D28" s="100" t="s">
        <v>59</v>
      </c>
      <c r="E28" s="90">
        <v>15</v>
      </c>
      <c r="F28" s="90">
        <v>0</v>
      </c>
      <c r="G28" s="90">
        <f>E28*F28</f>
        <v>0</v>
      </c>
    </row>
    <row r="29" spans="1:7" ht="12.75" customHeight="1">
      <c r="A29" s="105"/>
      <c r="B29" s="106"/>
      <c r="C29" s="93"/>
      <c r="D29" s="71"/>
      <c r="E29" s="107"/>
      <c r="F29" s="107"/>
      <c r="G29" s="101"/>
    </row>
    <row r="30" spans="1:7">
      <c r="A30" s="92"/>
      <c r="B30" s="93"/>
      <c r="C30" s="104"/>
      <c r="D30" s="75"/>
      <c r="E30" s="90"/>
      <c r="F30" s="90"/>
      <c r="G30" s="90"/>
    </row>
    <row r="31" spans="1:7" ht="15" customHeight="1">
      <c r="A31" s="71"/>
      <c r="B31" s="91"/>
      <c r="C31" s="68"/>
      <c r="D31" s="79" t="s">
        <v>129</v>
      </c>
      <c r="E31" s="96"/>
      <c r="F31" s="90"/>
      <c r="G31" s="97">
        <f>SUM(G9:G30)</f>
        <v>0</v>
      </c>
    </row>
    <row r="32" spans="1:7" ht="15" customHeight="1">
      <c r="A32" s="71"/>
      <c r="B32" s="91"/>
      <c r="C32" s="68"/>
      <c r="D32" s="79"/>
      <c r="E32" s="96"/>
      <c r="F32" s="90"/>
      <c r="G32" s="97"/>
    </row>
    <row r="33" spans="1:7" ht="13.5" customHeight="1">
      <c r="A33" s="71"/>
      <c r="B33" s="70"/>
      <c r="C33" s="68"/>
      <c r="D33" s="79"/>
      <c r="E33" s="96"/>
      <c r="F33" s="90"/>
      <c r="G33" s="97"/>
    </row>
    <row r="34" spans="1:7" ht="15.6">
      <c r="A34" s="76" t="s">
        <v>124</v>
      </c>
      <c r="C34" s="98" t="s">
        <v>13</v>
      </c>
      <c r="D34" s="75"/>
      <c r="E34" s="96"/>
      <c r="F34" s="90"/>
      <c r="G34" s="90"/>
    </row>
    <row r="35" spans="1:7" ht="13.5" customHeight="1">
      <c r="A35" s="108"/>
      <c r="B35" s="91"/>
      <c r="C35" s="79"/>
      <c r="D35" s="75"/>
      <c r="E35" s="96"/>
      <c r="F35" s="90"/>
      <c r="G35" s="90"/>
    </row>
    <row r="36" spans="1:7" ht="246.75" customHeight="1">
      <c r="A36" s="92" t="s">
        <v>27</v>
      </c>
      <c r="B36" s="99" t="s">
        <v>41</v>
      </c>
      <c r="C36" s="93" t="s">
        <v>72</v>
      </c>
      <c r="D36" s="100" t="s">
        <v>39</v>
      </c>
      <c r="E36" s="90">
        <v>240</v>
      </c>
      <c r="F36" s="90">
        <v>0</v>
      </c>
      <c r="G36" s="90">
        <f>E36*F36</f>
        <v>0</v>
      </c>
    </row>
    <row r="37" spans="1:7">
      <c r="A37" s="92"/>
      <c r="B37" s="99"/>
      <c r="C37" s="94"/>
      <c r="D37" s="100"/>
      <c r="E37" s="90"/>
      <c r="F37" s="90"/>
      <c r="G37" s="90"/>
    </row>
    <row r="38" spans="1:7" ht="79.2">
      <c r="A38" s="109" t="s">
        <v>28</v>
      </c>
      <c r="B38" s="110" t="s">
        <v>73</v>
      </c>
      <c r="C38" s="93" t="s">
        <v>74</v>
      </c>
      <c r="D38" s="67" t="s">
        <v>75</v>
      </c>
      <c r="E38" s="90">
        <v>8</v>
      </c>
      <c r="F38" s="90">
        <v>0</v>
      </c>
      <c r="G38" s="90">
        <f>E38*F38</f>
        <v>0</v>
      </c>
    </row>
    <row r="39" spans="1:7">
      <c r="A39" s="92"/>
      <c r="B39" s="99"/>
      <c r="C39" s="94"/>
      <c r="D39" s="100"/>
      <c r="E39" s="90"/>
      <c r="F39" s="90"/>
      <c r="G39" s="90"/>
    </row>
    <row r="40" spans="1:7" ht="70.5" customHeight="1">
      <c r="A40" s="109" t="s">
        <v>30</v>
      </c>
      <c r="B40" s="93" t="s">
        <v>76</v>
      </c>
      <c r="C40" s="93" t="s">
        <v>77</v>
      </c>
      <c r="D40" s="100" t="s">
        <v>59</v>
      </c>
      <c r="E40" s="90">
        <v>60</v>
      </c>
      <c r="F40" s="90">
        <v>0</v>
      </c>
      <c r="G40" s="90">
        <f>E40*F40</f>
        <v>0</v>
      </c>
    </row>
    <row r="41" spans="1:7">
      <c r="A41" s="109"/>
      <c r="B41" s="93"/>
      <c r="C41" s="111"/>
      <c r="D41" s="100"/>
      <c r="E41" s="90"/>
      <c r="F41" s="90"/>
      <c r="G41" s="90"/>
    </row>
    <row r="42" spans="1:7" ht="39.6">
      <c r="A42" s="109" t="s">
        <v>31</v>
      </c>
      <c r="B42" s="112" t="s">
        <v>78</v>
      </c>
      <c r="C42" s="93" t="s">
        <v>79</v>
      </c>
      <c r="D42" s="100"/>
      <c r="E42" s="101"/>
      <c r="F42" s="101"/>
      <c r="G42" s="101"/>
    </row>
    <row r="43" spans="1:7">
      <c r="A43" s="109"/>
      <c r="B43" s="93"/>
      <c r="C43" s="111" t="s">
        <v>80</v>
      </c>
      <c r="D43" s="100" t="s">
        <v>81</v>
      </c>
      <c r="E43" s="101">
        <v>700</v>
      </c>
      <c r="F43" s="101">
        <v>0</v>
      </c>
      <c r="G43" s="101">
        <f>E43*F43</f>
        <v>0</v>
      </c>
    </row>
    <row r="44" spans="1:7">
      <c r="A44" s="92"/>
      <c r="B44" s="99"/>
      <c r="C44" s="94" t="s">
        <v>82</v>
      </c>
      <c r="D44" s="100" t="s">
        <v>81</v>
      </c>
      <c r="E44" s="101">
        <v>2100</v>
      </c>
      <c r="F44" s="101">
        <v>0</v>
      </c>
      <c r="G44" s="101">
        <f>E44*F44</f>
        <v>0</v>
      </c>
    </row>
    <row r="45" spans="1:7" ht="12.75" customHeight="1">
      <c r="A45" s="92"/>
      <c r="B45" s="99"/>
      <c r="C45" s="94"/>
      <c r="D45" s="75"/>
      <c r="E45" s="90"/>
      <c r="F45" s="90"/>
      <c r="G45" s="90"/>
    </row>
    <row r="46" spans="1:7" ht="158.4">
      <c r="A46" s="92" t="s">
        <v>33</v>
      </c>
      <c r="B46" s="94"/>
      <c r="C46" s="93" t="s">
        <v>83</v>
      </c>
      <c r="D46" s="75" t="s">
        <v>57</v>
      </c>
      <c r="E46" s="90">
        <v>900</v>
      </c>
      <c r="F46" s="90">
        <v>0</v>
      </c>
      <c r="G46" s="90">
        <f>E46*F46</f>
        <v>0</v>
      </c>
    </row>
    <row r="47" spans="1:7">
      <c r="A47" s="92"/>
      <c r="B47" s="94"/>
      <c r="C47" s="93"/>
      <c r="D47" s="75"/>
      <c r="E47" s="90"/>
      <c r="F47" s="90"/>
      <c r="G47" s="90"/>
    </row>
    <row r="48" spans="1:7" ht="79.2">
      <c r="A48" s="92" t="s">
        <v>34</v>
      </c>
      <c r="B48" s="94"/>
      <c r="C48" s="93" t="s">
        <v>84</v>
      </c>
      <c r="D48" s="100"/>
      <c r="E48" s="90"/>
      <c r="F48" s="90"/>
      <c r="G48" s="90"/>
    </row>
    <row r="49" spans="1:11" ht="66">
      <c r="A49" s="92"/>
      <c r="B49" s="94"/>
      <c r="C49" s="93" t="s">
        <v>85</v>
      </c>
      <c r="D49" s="100"/>
      <c r="E49" s="90"/>
      <c r="F49" s="90"/>
      <c r="G49" s="90"/>
    </row>
    <row r="50" spans="1:11" ht="28.8">
      <c r="A50" s="92"/>
      <c r="B50" s="94"/>
      <c r="C50" s="93" t="s">
        <v>86</v>
      </c>
      <c r="D50" s="100"/>
      <c r="E50" s="90"/>
      <c r="F50" s="90"/>
      <c r="G50" s="90"/>
    </row>
    <row r="51" spans="1:11" ht="15.6">
      <c r="A51" s="92"/>
      <c r="B51" s="94"/>
      <c r="C51" s="93" t="s">
        <v>87</v>
      </c>
      <c r="D51" s="100" t="s">
        <v>88</v>
      </c>
      <c r="E51" s="90">
        <v>110</v>
      </c>
      <c r="F51" s="90">
        <v>0</v>
      </c>
      <c r="G51" s="90">
        <f>ROUND(F51*E51,2)</f>
        <v>0</v>
      </c>
    </row>
    <row r="52" spans="1:11">
      <c r="A52" s="92"/>
      <c r="B52" s="94"/>
      <c r="C52" s="93" t="s">
        <v>89</v>
      </c>
      <c r="D52" s="100" t="s">
        <v>4</v>
      </c>
      <c r="E52" s="90">
        <v>1</v>
      </c>
      <c r="F52" s="90">
        <v>0</v>
      </c>
      <c r="G52" s="90">
        <f>ROUND(F52*E52,2)</f>
        <v>0</v>
      </c>
    </row>
    <row r="53" spans="1:11">
      <c r="A53" s="92"/>
      <c r="B53" s="94"/>
      <c r="C53" s="93"/>
      <c r="D53" s="100"/>
      <c r="E53" s="90"/>
      <c r="F53" s="90"/>
      <c r="G53" s="90"/>
    </row>
    <row r="54" spans="1:11" ht="66">
      <c r="A54" s="92" t="s">
        <v>35</v>
      </c>
      <c r="B54" s="94"/>
      <c r="C54" s="93" t="s">
        <v>90</v>
      </c>
      <c r="D54" s="100"/>
      <c r="E54" s="90"/>
      <c r="F54" s="90"/>
      <c r="G54" s="90"/>
    </row>
    <row r="55" spans="1:11" ht="39.6">
      <c r="A55" s="92"/>
      <c r="B55" s="94"/>
      <c r="C55" s="93" t="s">
        <v>91</v>
      </c>
      <c r="D55" s="100"/>
      <c r="E55" s="90"/>
      <c r="F55" s="90"/>
      <c r="G55" s="90"/>
    </row>
    <row r="56" spans="1:11" ht="28.8">
      <c r="A56" s="92"/>
      <c r="B56" s="94"/>
      <c r="C56" s="93" t="s">
        <v>86</v>
      </c>
      <c r="D56" s="100"/>
      <c r="E56" s="90"/>
      <c r="F56" s="90"/>
      <c r="G56" s="90"/>
    </row>
    <row r="57" spans="1:11" ht="15.6">
      <c r="A57" s="92"/>
      <c r="B57" s="94"/>
      <c r="C57" s="93" t="s">
        <v>92</v>
      </c>
      <c r="D57" s="100" t="s">
        <v>88</v>
      </c>
      <c r="E57" s="90">
        <v>15</v>
      </c>
      <c r="F57" s="90">
        <v>0</v>
      </c>
      <c r="G57" s="90">
        <f>ROUND(F57*E57,2)</f>
        <v>0</v>
      </c>
    </row>
    <row r="58" spans="1:11">
      <c r="A58" s="92"/>
      <c r="B58" s="94"/>
      <c r="C58" s="93"/>
      <c r="D58" s="100"/>
      <c r="E58" s="90"/>
      <c r="F58" s="90"/>
      <c r="G58" s="90"/>
    </row>
    <row r="59" spans="1:11">
      <c r="A59" s="92"/>
      <c r="B59" s="94"/>
      <c r="C59" s="93"/>
      <c r="D59" s="100"/>
      <c r="E59" s="90"/>
      <c r="F59" s="90"/>
      <c r="G59" s="90"/>
    </row>
    <row r="60" spans="1:11" ht="15.6">
      <c r="A60" s="71"/>
      <c r="B60" s="91"/>
      <c r="C60" s="75"/>
      <c r="D60" s="113" t="s">
        <v>40</v>
      </c>
      <c r="E60" s="114"/>
      <c r="F60" s="115"/>
      <c r="G60" s="116">
        <f>SUM(G35:G59)</f>
        <v>0</v>
      </c>
    </row>
    <row r="61" spans="1:11" ht="15.6">
      <c r="A61" s="71"/>
      <c r="B61" s="91"/>
      <c r="C61" s="75"/>
      <c r="D61" s="113"/>
      <c r="E61" s="114"/>
      <c r="F61" s="115"/>
      <c r="G61" s="116"/>
    </row>
    <row r="62" spans="1:11" ht="12.75" customHeight="1">
      <c r="A62" s="71"/>
      <c r="B62" s="91"/>
      <c r="C62" s="75"/>
      <c r="D62" s="113"/>
      <c r="E62" s="114"/>
      <c r="F62" s="115"/>
      <c r="G62" s="116"/>
    </row>
    <row r="63" spans="1:11" ht="14.25" customHeight="1">
      <c r="A63" s="76" t="s">
        <v>123</v>
      </c>
      <c r="C63" s="98" t="s">
        <v>93</v>
      </c>
      <c r="D63" s="117"/>
      <c r="E63" s="118"/>
      <c r="F63" s="119"/>
      <c r="G63" s="120"/>
      <c r="I63" s="74"/>
      <c r="J63" s="74"/>
      <c r="K63" s="74"/>
    </row>
    <row r="64" spans="1:11" ht="14.25" customHeight="1">
      <c r="A64" s="76"/>
      <c r="C64" s="98"/>
      <c r="D64" s="121"/>
      <c r="E64" s="118"/>
      <c r="F64" s="119"/>
      <c r="G64" s="120"/>
      <c r="I64" s="74"/>
      <c r="J64" s="74"/>
      <c r="K64" s="74"/>
    </row>
    <row r="65" spans="1:11" ht="28.5" customHeight="1">
      <c r="A65" s="122" t="s">
        <v>27</v>
      </c>
      <c r="B65" s="112" t="s">
        <v>94</v>
      </c>
      <c r="C65" s="123" t="s">
        <v>95</v>
      </c>
      <c r="D65" s="121"/>
      <c r="E65" s="118"/>
      <c r="F65" s="107"/>
      <c r="G65" s="101"/>
      <c r="I65" s="74"/>
      <c r="J65" s="74"/>
      <c r="K65" s="74"/>
    </row>
    <row r="66" spans="1:11" ht="27.75" customHeight="1">
      <c r="A66" s="122"/>
      <c r="B66" s="124"/>
      <c r="C66" s="125" t="s">
        <v>96</v>
      </c>
      <c r="D66" s="126" t="s">
        <v>32</v>
      </c>
      <c r="E66" s="107">
        <v>200</v>
      </c>
      <c r="F66" s="107">
        <v>0</v>
      </c>
      <c r="G66" s="101">
        <f>E66*F66</f>
        <v>0</v>
      </c>
      <c r="I66" s="74"/>
      <c r="J66" s="74"/>
      <c r="K66" s="74"/>
    </row>
    <row r="67" spans="1:11" ht="12.75" customHeight="1">
      <c r="A67" s="122"/>
      <c r="B67" s="124"/>
      <c r="C67" s="125"/>
      <c r="D67" s="126"/>
      <c r="E67" s="107"/>
      <c r="F67" s="107"/>
      <c r="G67" s="101"/>
      <c r="I67" s="74"/>
      <c r="J67" s="74"/>
      <c r="K67" s="74"/>
    </row>
    <row r="68" spans="1:11" ht="79.2">
      <c r="A68" s="122" t="s">
        <v>28</v>
      </c>
      <c r="B68" s="124"/>
      <c r="C68" s="125" t="s">
        <v>97</v>
      </c>
      <c r="D68" s="100" t="s">
        <v>4</v>
      </c>
      <c r="E68" s="90">
        <v>2</v>
      </c>
      <c r="F68" s="90">
        <v>0</v>
      </c>
      <c r="G68" s="90">
        <f>ROUND(F68*E68,2)</f>
        <v>0</v>
      </c>
      <c r="I68" s="74"/>
      <c r="J68" s="74"/>
      <c r="K68" s="74"/>
    </row>
    <row r="69" spans="1:11" ht="12.75" customHeight="1">
      <c r="A69" s="122"/>
      <c r="B69" s="124"/>
      <c r="C69" s="125"/>
      <c r="D69" s="126"/>
      <c r="E69" s="107"/>
      <c r="F69" s="107"/>
      <c r="G69" s="101"/>
      <c r="I69" s="74"/>
      <c r="J69" s="74"/>
      <c r="K69" s="74"/>
    </row>
    <row r="70" spans="1:11" ht="14.25" customHeight="1">
      <c r="A70" s="126"/>
      <c r="B70" s="106"/>
      <c r="D70" s="117" t="s">
        <v>128</v>
      </c>
      <c r="E70" s="118"/>
      <c r="F70" s="119"/>
      <c r="G70" s="120">
        <f>SUM(G64:G69)</f>
        <v>0</v>
      </c>
      <c r="I70" s="74"/>
      <c r="J70" s="74"/>
      <c r="K70" s="74"/>
    </row>
    <row r="71" spans="1:11" ht="13.5" customHeight="1">
      <c r="A71" s="126"/>
      <c r="B71" s="127"/>
      <c r="D71" s="117"/>
      <c r="E71" s="118"/>
      <c r="F71" s="119"/>
      <c r="G71" s="120"/>
      <c r="I71" s="74"/>
      <c r="J71" s="74"/>
      <c r="K71" s="74"/>
    </row>
    <row r="72" spans="1:11" ht="12.75" customHeight="1">
      <c r="A72" s="129"/>
      <c r="B72" s="130"/>
      <c r="C72" s="131"/>
      <c r="D72" s="132"/>
      <c r="E72" s="133"/>
      <c r="F72" s="134"/>
      <c r="G72" s="135"/>
    </row>
    <row r="73" spans="1:11" ht="17.399999999999999">
      <c r="A73" s="136"/>
      <c r="B73" s="91"/>
      <c r="C73" s="137" t="s">
        <v>42</v>
      </c>
      <c r="D73" s="75"/>
      <c r="E73" s="75"/>
      <c r="F73" s="77"/>
      <c r="G73" s="78"/>
    </row>
    <row r="74" spans="1:11" ht="14.25" customHeight="1">
      <c r="A74" s="68"/>
      <c r="B74" s="91"/>
      <c r="C74" s="75"/>
      <c r="D74" s="75"/>
      <c r="E74" s="75"/>
      <c r="F74" s="77"/>
      <c r="G74" s="78"/>
    </row>
    <row r="75" spans="1:11" ht="15.6">
      <c r="A75" s="68"/>
      <c r="B75" s="98"/>
      <c r="C75" s="79"/>
      <c r="D75" s="136"/>
      <c r="E75" s="138"/>
      <c r="F75" s="139"/>
      <c r="G75" s="140"/>
    </row>
    <row r="76" spans="1:11" ht="15.6">
      <c r="A76" s="68"/>
      <c r="B76" s="98" t="s">
        <v>127</v>
      </c>
      <c r="C76" s="79" t="s">
        <v>58</v>
      </c>
      <c r="D76" s="136"/>
      <c r="E76" s="138"/>
      <c r="F76" s="139" t="s">
        <v>98</v>
      </c>
      <c r="G76" s="140">
        <f>G31</f>
        <v>0</v>
      </c>
    </row>
    <row r="77" spans="1:11" ht="15.6">
      <c r="A77" s="68"/>
      <c r="B77" s="98"/>
      <c r="C77" s="79"/>
      <c r="D77" s="136"/>
      <c r="E77" s="138"/>
      <c r="F77" s="139"/>
      <c r="G77" s="140"/>
    </row>
    <row r="78" spans="1:11" ht="15.6">
      <c r="A78" s="68"/>
      <c r="B78" s="98" t="s">
        <v>124</v>
      </c>
      <c r="C78" s="79" t="s">
        <v>13</v>
      </c>
      <c r="D78" s="136"/>
      <c r="E78" s="138"/>
      <c r="F78" s="139" t="s">
        <v>98</v>
      </c>
      <c r="G78" s="140">
        <f>G60</f>
        <v>0</v>
      </c>
    </row>
    <row r="79" spans="1:11" ht="15.6">
      <c r="A79" s="68"/>
      <c r="B79" s="98"/>
      <c r="C79" s="79"/>
      <c r="D79" s="136"/>
      <c r="E79" s="138"/>
      <c r="F79" s="139"/>
      <c r="G79" s="140"/>
    </row>
    <row r="80" spans="1:11" ht="15.6">
      <c r="A80" s="68"/>
      <c r="B80" s="98" t="s">
        <v>123</v>
      </c>
      <c r="C80" s="98" t="s">
        <v>93</v>
      </c>
      <c r="D80" s="136"/>
      <c r="E80" s="138"/>
      <c r="F80" s="139" t="s">
        <v>98</v>
      </c>
      <c r="G80" s="140">
        <f>G70</f>
        <v>0</v>
      </c>
    </row>
    <row r="81" spans="1:8" ht="15.6">
      <c r="A81" s="68"/>
      <c r="B81" s="98"/>
      <c r="C81" s="79"/>
      <c r="D81" s="136"/>
      <c r="E81" s="138"/>
      <c r="F81" s="139"/>
      <c r="G81" s="140"/>
    </row>
    <row r="82" spans="1:8" ht="17.399999999999999">
      <c r="A82" s="128"/>
      <c r="B82" s="141"/>
      <c r="C82" s="89" t="s">
        <v>43</v>
      </c>
      <c r="D82" s="81"/>
      <c r="E82" s="81"/>
      <c r="F82" s="139" t="s">
        <v>98</v>
      </c>
      <c r="G82" s="142">
        <f>SUM(G75:G81)</f>
        <v>0</v>
      </c>
    </row>
    <row r="83" spans="1:8" ht="16.5" customHeight="1">
      <c r="A83" s="143"/>
      <c r="B83" s="91"/>
      <c r="C83" s="79"/>
      <c r="D83" s="75"/>
      <c r="E83" s="75"/>
      <c r="F83" s="77"/>
      <c r="G83" s="144"/>
    </row>
    <row r="84" spans="1:8" ht="17.399999999999999">
      <c r="A84" s="143"/>
      <c r="B84" s="91"/>
      <c r="C84" s="75"/>
      <c r="D84" s="75"/>
      <c r="E84" s="75"/>
      <c r="F84" s="77"/>
      <c r="G84" s="77"/>
    </row>
    <row r="85" spans="1:8">
      <c r="A85" s="68"/>
      <c r="B85" s="70"/>
      <c r="C85" s="68"/>
      <c r="D85" s="68"/>
      <c r="E85" s="68"/>
      <c r="F85" s="68"/>
      <c r="G85" s="77"/>
    </row>
    <row r="86" spans="1:8">
      <c r="A86" s="68"/>
      <c r="B86" s="70"/>
      <c r="C86" s="68"/>
      <c r="D86" s="68"/>
      <c r="E86" s="68"/>
      <c r="F86" s="71" t="s">
        <v>99</v>
      </c>
      <c r="G86" s="68"/>
    </row>
    <row r="87" spans="1:8">
      <c r="A87" s="68"/>
      <c r="B87" s="70"/>
      <c r="C87" s="68"/>
      <c r="D87" s="68"/>
      <c r="E87" s="68"/>
      <c r="F87" s="71"/>
      <c r="G87" s="68"/>
    </row>
    <row r="88" spans="1:8">
      <c r="A88" s="68"/>
      <c r="B88" s="70"/>
      <c r="C88" s="68"/>
      <c r="D88" s="68"/>
      <c r="F88" s="145" t="s">
        <v>100</v>
      </c>
      <c r="G88" s="68"/>
    </row>
    <row r="89" spans="1:8">
      <c r="A89" s="68"/>
      <c r="B89" s="70"/>
      <c r="C89" s="68"/>
      <c r="D89" s="68"/>
      <c r="F89" s="71"/>
    </row>
    <row r="90" spans="1:8">
      <c r="A90" s="68"/>
      <c r="B90" s="70"/>
      <c r="C90" s="68"/>
      <c r="D90" s="68"/>
      <c r="E90" s="146"/>
      <c r="F90" s="68"/>
    </row>
    <row r="91" spans="1:8">
      <c r="A91" s="68"/>
      <c r="B91" s="70"/>
      <c r="C91" s="68"/>
      <c r="D91" s="68"/>
      <c r="E91" s="146"/>
      <c r="F91" s="68"/>
    </row>
    <row r="94" spans="1:8">
      <c r="C94" s="106"/>
      <c r="H94" s="72"/>
    </row>
    <row r="95" spans="1:8">
      <c r="H95" s="72"/>
    </row>
    <row r="96" spans="1:8">
      <c r="H96" s="72"/>
    </row>
    <row r="97" spans="8:8">
      <c r="H97" s="72"/>
    </row>
    <row r="98" spans="8:8">
      <c r="H98" s="72"/>
    </row>
    <row r="99" spans="8:8">
      <c r="H99" s="72"/>
    </row>
    <row r="100" spans="8:8">
      <c r="H100" s="72"/>
    </row>
    <row r="101" spans="8:8">
      <c r="H101" s="72"/>
    </row>
    <row r="102" spans="8:8">
      <c r="H102" s="72"/>
    </row>
    <row r="103" spans="8:8">
      <c r="H103" s="72"/>
    </row>
    <row r="104" spans="8:8">
      <c r="H104" s="72"/>
    </row>
    <row r="105" spans="8:8">
      <c r="H105" s="72"/>
    </row>
    <row r="107" spans="8:8">
      <c r="H107" s="72"/>
    </row>
    <row r="108" spans="8:8">
      <c r="H108" s="72"/>
    </row>
    <row r="109" spans="8:8">
      <c r="H109" s="72"/>
    </row>
    <row r="110" spans="8:8">
      <c r="H110" s="72"/>
    </row>
    <row r="111" spans="8:8">
      <c r="H111" s="72"/>
    </row>
    <row r="112" spans="8:8">
      <c r="H112" s="72"/>
    </row>
    <row r="113" spans="8:8">
      <c r="H113" s="72"/>
    </row>
    <row r="114" spans="8:8">
      <c r="H114" s="72"/>
    </row>
    <row r="115" spans="8:8">
      <c r="H115" s="72"/>
    </row>
    <row r="116" spans="8:8">
      <c r="H116" s="73"/>
    </row>
    <row r="117" spans="8:8">
      <c r="H117" s="72"/>
    </row>
    <row r="118" spans="8:8">
      <c r="H118" s="72"/>
    </row>
    <row r="120" spans="8:8">
      <c r="H120" s="72"/>
    </row>
    <row r="121" spans="8:8">
      <c r="H121" s="72"/>
    </row>
    <row r="122" spans="8:8">
      <c r="H122" s="72"/>
    </row>
    <row r="123" spans="8:8">
      <c r="H123" s="72"/>
    </row>
    <row r="124" spans="8:8">
      <c r="H124" s="72"/>
    </row>
    <row r="125" spans="8:8">
      <c r="H125" s="72"/>
    </row>
    <row r="126" spans="8:8">
      <c r="H126" s="72"/>
    </row>
    <row r="128" spans="8:8">
      <c r="H128" s="72"/>
    </row>
    <row r="129" spans="1:8">
      <c r="H129" s="72"/>
    </row>
    <row r="130" spans="1:8">
      <c r="H130" s="72"/>
    </row>
    <row r="131" spans="1:8">
      <c r="H131" s="72"/>
    </row>
    <row r="132" spans="1:8">
      <c r="H132" s="72"/>
    </row>
    <row r="133" spans="1:8">
      <c r="H133" s="72"/>
    </row>
    <row r="135" spans="1:8">
      <c r="A135" s="68"/>
      <c r="B135" s="68"/>
      <c r="C135" s="68"/>
      <c r="D135" s="68"/>
      <c r="E135" s="68"/>
      <c r="F135" s="68"/>
      <c r="G135" s="68"/>
    </row>
    <row r="136" spans="1:8">
      <c r="A136" s="68"/>
      <c r="B136" s="68"/>
      <c r="C136" s="68"/>
      <c r="D136" s="68"/>
      <c r="E136" s="68"/>
      <c r="F136" s="68"/>
      <c r="G136" s="68"/>
    </row>
    <row r="137" spans="1:8">
      <c r="A137" s="68"/>
      <c r="B137" s="68"/>
      <c r="C137" s="68"/>
      <c r="D137" s="68"/>
      <c r="E137" s="68"/>
      <c r="F137" s="68"/>
      <c r="G137" s="68"/>
    </row>
    <row r="138" spans="1:8">
      <c r="A138" s="68"/>
      <c r="B138" s="68"/>
      <c r="C138" s="68"/>
      <c r="D138" s="68"/>
      <c r="E138" s="68"/>
      <c r="F138" s="68"/>
      <c r="G138" s="68"/>
    </row>
    <row r="139" spans="1:8">
      <c r="A139" s="68"/>
      <c r="B139" s="68"/>
      <c r="C139" s="68"/>
      <c r="D139" s="68"/>
      <c r="E139" s="68"/>
      <c r="F139" s="68"/>
      <c r="G139" s="68"/>
    </row>
    <row r="140" spans="1:8">
      <c r="A140" s="68"/>
      <c r="B140" s="68"/>
      <c r="C140" s="68"/>
      <c r="D140" s="68"/>
      <c r="E140" s="68"/>
      <c r="F140" s="68"/>
      <c r="G140" s="68"/>
    </row>
    <row r="141" spans="1:8">
      <c r="A141" s="68"/>
      <c r="B141" s="68"/>
      <c r="C141" s="68"/>
      <c r="D141" s="68"/>
      <c r="E141" s="68"/>
      <c r="F141" s="68"/>
      <c r="G141" s="68"/>
    </row>
    <row r="142" spans="1:8">
      <c r="A142" s="68"/>
      <c r="B142" s="68"/>
      <c r="C142" s="68"/>
      <c r="D142" s="68"/>
      <c r="E142" s="68"/>
      <c r="F142" s="68"/>
      <c r="G142" s="68"/>
    </row>
    <row r="143" spans="1:8">
      <c r="A143" s="68"/>
      <c r="B143" s="68"/>
      <c r="C143" s="68"/>
      <c r="D143" s="68"/>
      <c r="E143" s="68"/>
      <c r="F143" s="68"/>
      <c r="G143" s="68"/>
    </row>
    <row r="144" spans="1:8">
      <c r="A144" s="68"/>
      <c r="B144" s="68"/>
      <c r="C144" s="68"/>
      <c r="D144" s="68"/>
      <c r="E144" s="68"/>
      <c r="F144" s="68"/>
      <c r="G144" s="68"/>
    </row>
    <row r="145" spans="1:7">
      <c r="A145" s="68"/>
      <c r="B145" s="68"/>
      <c r="C145" s="68"/>
      <c r="D145" s="68"/>
      <c r="E145" s="68"/>
      <c r="F145" s="68"/>
      <c r="G145" s="68"/>
    </row>
    <row r="146" spans="1:7">
      <c r="A146" s="68"/>
      <c r="B146" s="68"/>
      <c r="C146" s="68"/>
      <c r="D146" s="68"/>
      <c r="E146" s="68"/>
      <c r="F146" s="68"/>
      <c r="G146" s="68"/>
    </row>
    <row r="147" spans="1:7">
      <c r="A147" s="68"/>
      <c r="B147" s="68"/>
      <c r="C147" s="68"/>
      <c r="D147" s="68"/>
      <c r="E147" s="68"/>
      <c r="F147" s="68"/>
      <c r="G147" s="68"/>
    </row>
    <row r="148" spans="1:7">
      <c r="A148" s="68"/>
      <c r="B148" s="68"/>
      <c r="C148" s="68"/>
      <c r="D148" s="68"/>
      <c r="E148" s="68"/>
      <c r="F148" s="68"/>
      <c r="G148" s="68"/>
    </row>
    <row r="149" spans="1:7">
      <c r="A149" s="68"/>
      <c r="B149" s="68"/>
      <c r="C149" s="68"/>
      <c r="D149" s="68"/>
      <c r="E149" s="68"/>
      <c r="F149" s="68"/>
      <c r="G149" s="68"/>
    </row>
    <row r="150" spans="1:7">
      <c r="A150" s="68"/>
      <c r="B150" s="68"/>
      <c r="C150" s="68"/>
      <c r="D150" s="68"/>
      <c r="E150" s="68"/>
      <c r="F150" s="68"/>
      <c r="G150" s="68"/>
    </row>
    <row r="151" spans="1:7">
      <c r="A151" s="68"/>
      <c r="B151" s="68"/>
      <c r="C151" s="68"/>
      <c r="D151" s="68"/>
      <c r="E151" s="68"/>
      <c r="F151" s="68"/>
      <c r="G151" s="68"/>
    </row>
    <row r="152" spans="1:7">
      <c r="A152" s="68"/>
      <c r="B152" s="68"/>
      <c r="C152" s="68"/>
      <c r="D152" s="68"/>
      <c r="E152" s="68"/>
      <c r="F152" s="68"/>
      <c r="G152" s="68"/>
    </row>
    <row r="153" spans="1:7">
      <c r="A153" s="68"/>
      <c r="B153" s="68"/>
      <c r="C153" s="68"/>
      <c r="D153" s="68"/>
      <c r="E153" s="68"/>
      <c r="F153" s="68"/>
      <c r="G153" s="68"/>
    </row>
    <row r="154" spans="1:7">
      <c r="A154" s="68"/>
      <c r="B154" s="68"/>
      <c r="C154" s="68"/>
      <c r="D154" s="68"/>
      <c r="E154" s="68"/>
      <c r="F154" s="68"/>
      <c r="G154" s="68"/>
    </row>
    <row r="155" spans="1:7">
      <c r="A155" s="68"/>
      <c r="B155" s="68"/>
      <c r="C155" s="68"/>
      <c r="D155" s="68"/>
      <c r="E155" s="68"/>
      <c r="F155" s="68"/>
      <c r="G155" s="68"/>
    </row>
    <row r="156" spans="1:7">
      <c r="A156" s="68"/>
      <c r="B156" s="68"/>
      <c r="C156" s="68"/>
      <c r="D156" s="68"/>
      <c r="E156" s="68"/>
      <c r="F156" s="68"/>
      <c r="G156" s="68"/>
    </row>
    <row r="157" spans="1:7">
      <c r="A157" s="68"/>
      <c r="B157" s="68"/>
      <c r="C157" s="68"/>
      <c r="D157" s="68"/>
      <c r="E157" s="68"/>
      <c r="F157" s="68"/>
      <c r="G157" s="68"/>
    </row>
    <row r="158" spans="1:7">
      <c r="A158" s="68"/>
      <c r="B158" s="68"/>
      <c r="C158" s="68"/>
      <c r="D158" s="68"/>
      <c r="E158" s="68"/>
      <c r="F158" s="68"/>
      <c r="G158" s="68"/>
    </row>
    <row r="159" spans="1:7">
      <c r="A159" s="68"/>
      <c r="B159" s="68"/>
      <c r="C159" s="68"/>
      <c r="D159" s="68"/>
      <c r="E159" s="68"/>
      <c r="F159" s="68"/>
      <c r="G159" s="68"/>
    </row>
    <row r="160" spans="1:7">
      <c r="A160" s="68"/>
      <c r="B160" s="68"/>
      <c r="C160" s="68"/>
      <c r="D160" s="68"/>
      <c r="E160" s="68"/>
      <c r="F160" s="68"/>
      <c r="G160" s="68"/>
    </row>
    <row r="161" spans="1:7">
      <c r="A161" s="68"/>
      <c r="B161" s="68"/>
      <c r="C161" s="68"/>
      <c r="D161" s="68"/>
      <c r="E161" s="68"/>
      <c r="F161" s="68"/>
      <c r="G161" s="68"/>
    </row>
    <row r="162" spans="1:7">
      <c r="A162" s="68"/>
      <c r="B162" s="68"/>
      <c r="C162" s="68"/>
      <c r="D162" s="68"/>
      <c r="E162" s="68"/>
      <c r="F162" s="68"/>
      <c r="G162" s="68"/>
    </row>
    <row r="163" spans="1:7">
      <c r="A163" s="68"/>
      <c r="B163" s="68"/>
      <c r="C163" s="68"/>
      <c r="D163" s="68"/>
      <c r="E163" s="68"/>
      <c r="F163" s="68"/>
      <c r="G163" s="68"/>
    </row>
    <row r="164" spans="1:7">
      <c r="A164" s="68"/>
      <c r="B164" s="68"/>
      <c r="C164" s="68"/>
      <c r="D164" s="68"/>
      <c r="E164" s="68"/>
      <c r="F164" s="68"/>
      <c r="G164" s="68"/>
    </row>
    <row r="165" spans="1:7">
      <c r="A165" s="68"/>
      <c r="B165" s="68"/>
      <c r="C165" s="68"/>
      <c r="D165" s="68"/>
      <c r="E165" s="68"/>
      <c r="F165" s="68"/>
      <c r="G165" s="68"/>
    </row>
    <row r="166" spans="1:7">
      <c r="A166" s="68"/>
      <c r="B166" s="68"/>
      <c r="C166" s="68"/>
      <c r="D166" s="68"/>
      <c r="E166" s="68"/>
      <c r="F166" s="68"/>
      <c r="G166" s="68"/>
    </row>
    <row r="167" spans="1:7">
      <c r="A167" s="68"/>
      <c r="B167" s="68"/>
      <c r="C167" s="68"/>
      <c r="D167" s="68"/>
      <c r="E167" s="68"/>
      <c r="F167" s="68"/>
      <c r="G167" s="68"/>
    </row>
    <row r="168" spans="1:7">
      <c r="A168" s="68"/>
      <c r="B168" s="68"/>
      <c r="C168" s="68"/>
      <c r="D168" s="68"/>
      <c r="E168" s="68"/>
      <c r="F168" s="68"/>
      <c r="G168" s="68"/>
    </row>
    <row r="169" spans="1:7">
      <c r="A169" s="68"/>
      <c r="B169" s="68"/>
      <c r="C169" s="68"/>
      <c r="D169" s="68"/>
      <c r="E169" s="68"/>
      <c r="F169" s="68"/>
      <c r="G169" s="68"/>
    </row>
    <row r="170" spans="1:7">
      <c r="A170" s="68"/>
      <c r="B170" s="68"/>
      <c r="C170" s="68"/>
      <c r="D170" s="68"/>
      <c r="E170" s="68"/>
      <c r="F170" s="68"/>
      <c r="G170" s="68"/>
    </row>
    <row r="171" spans="1:7">
      <c r="A171" s="68"/>
      <c r="B171" s="68"/>
      <c r="C171" s="68"/>
      <c r="D171" s="68"/>
      <c r="E171" s="68"/>
      <c r="F171" s="68"/>
      <c r="G171" s="68"/>
    </row>
    <row r="172" spans="1:7">
      <c r="A172" s="68"/>
      <c r="B172" s="68"/>
      <c r="C172" s="68"/>
      <c r="D172" s="68"/>
      <c r="E172" s="68"/>
      <c r="F172" s="68"/>
      <c r="G172" s="68"/>
    </row>
    <row r="173" spans="1:7">
      <c r="A173" s="68"/>
      <c r="B173" s="68"/>
      <c r="C173" s="68"/>
      <c r="D173" s="68"/>
      <c r="E173" s="68"/>
      <c r="F173" s="68"/>
      <c r="G173" s="68"/>
    </row>
    <row r="174" spans="1:7">
      <c r="A174" s="68"/>
      <c r="B174" s="68"/>
      <c r="C174" s="68"/>
      <c r="D174" s="68"/>
      <c r="E174" s="68"/>
      <c r="F174" s="68"/>
      <c r="G174" s="68"/>
    </row>
    <row r="175" spans="1:7">
      <c r="A175" s="68"/>
      <c r="B175" s="68"/>
      <c r="C175" s="68"/>
      <c r="D175" s="68"/>
      <c r="E175" s="68"/>
      <c r="F175" s="68"/>
      <c r="G175" s="68"/>
    </row>
    <row r="176" spans="1:7">
      <c r="A176" s="68"/>
      <c r="B176" s="68"/>
      <c r="C176" s="68"/>
      <c r="D176" s="68"/>
      <c r="E176" s="68"/>
      <c r="F176" s="68"/>
      <c r="G176" s="68"/>
    </row>
    <row r="177" spans="1:7">
      <c r="A177" s="68"/>
      <c r="B177" s="68"/>
      <c r="C177" s="68"/>
      <c r="D177" s="68"/>
      <c r="E177" s="68"/>
      <c r="F177" s="68"/>
      <c r="G177" s="68"/>
    </row>
    <row r="178" spans="1:7">
      <c r="A178" s="68"/>
      <c r="B178" s="68"/>
      <c r="C178" s="68"/>
      <c r="D178" s="68"/>
      <c r="E178" s="68"/>
      <c r="F178" s="68"/>
      <c r="G178" s="68"/>
    </row>
    <row r="179" spans="1:7">
      <c r="A179" s="68"/>
      <c r="B179" s="68"/>
      <c r="C179" s="68"/>
      <c r="D179" s="68"/>
      <c r="E179" s="68"/>
      <c r="F179" s="68"/>
      <c r="G179" s="68"/>
    </row>
    <row r="180" spans="1:7">
      <c r="A180" s="68"/>
      <c r="B180" s="68"/>
      <c r="C180" s="68"/>
      <c r="D180" s="68"/>
      <c r="E180" s="68"/>
      <c r="F180" s="68"/>
      <c r="G180" s="68"/>
    </row>
    <row r="181" spans="1:7">
      <c r="A181" s="68"/>
      <c r="B181" s="68"/>
      <c r="C181" s="68"/>
      <c r="D181" s="68"/>
      <c r="E181" s="68"/>
      <c r="F181" s="68"/>
      <c r="G181" s="68"/>
    </row>
    <row r="182" spans="1:7">
      <c r="A182" s="68"/>
      <c r="B182" s="68"/>
      <c r="C182" s="68"/>
      <c r="D182" s="68"/>
      <c r="E182" s="68"/>
      <c r="F182" s="68"/>
      <c r="G182" s="68"/>
    </row>
    <row r="183" spans="1:7">
      <c r="A183" s="68"/>
      <c r="B183" s="68"/>
      <c r="C183" s="68"/>
      <c r="D183" s="68"/>
      <c r="E183" s="68"/>
      <c r="F183" s="68"/>
      <c r="G183" s="68"/>
    </row>
    <row r="184" spans="1:7">
      <c r="A184" s="68"/>
      <c r="B184" s="68"/>
      <c r="C184" s="68"/>
      <c r="D184" s="68"/>
      <c r="E184" s="68"/>
      <c r="F184" s="68"/>
      <c r="G184" s="68"/>
    </row>
    <row r="185" spans="1:7">
      <c r="A185" s="68"/>
      <c r="B185" s="68"/>
      <c r="C185" s="68"/>
      <c r="D185" s="68"/>
      <c r="E185" s="68"/>
      <c r="F185" s="68"/>
      <c r="G185" s="68"/>
    </row>
    <row r="186" spans="1:7">
      <c r="A186" s="68"/>
      <c r="B186" s="68"/>
      <c r="C186" s="68"/>
      <c r="D186" s="68"/>
      <c r="E186" s="68"/>
      <c r="F186" s="68"/>
      <c r="G186" s="68"/>
    </row>
    <row r="187" spans="1:7">
      <c r="A187" s="68"/>
      <c r="B187" s="68"/>
      <c r="C187" s="68"/>
      <c r="D187" s="68"/>
      <c r="E187" s="68"/>
      <c r="F187" s="68"/>
      <c r="G187" s="68"/>
    </row>
    <row r="188" spans="1:7">
      <c r="A188" s="68"/>
      <c r="B188" s="68"/>
      <c r="C188" s="68"/>
      <c r="D188" s="68"/>
      <c r="E188" s="68"/>
      <c r="F188" s="68"/>
      <c r="G188" s="68"/>
    </row>
    <row r="189" spans="1:7">
      <c r="A189" s="68"/>
      <c r="B189" s="68"/>
      <c r="C189" s="68"/>
      <c r="D189" s="68"/>
      <c r="E189" s="68"/>
      <c r="F189" s="68"/>
      <c r="G189" s="68"/>
    </row>
    <row r="190" spans="1:7">
      <c r="A190" s="68"/>
      <c r="B190" s="68"/>
      <c r="C190" s="68"/>
      <c r="D190" s="68"/>
      <c r="E190" s="68"/>
      <c r="F190" s="68"/>
      <c r="G190" s="68"/>
    </row>
    <row r="191" spans="1:7">
      <c r="A191" s="68"/>
      <c r="B191" s="68"/>
      <c r="C191" s="68"/>
      <c r="D191" s="68"/>
      <c r="E191" s="68"/>
      <c r="F191" s="68"/>
      <c r="G191" s="68"/>
    </row>
    <row r="192" spans="1:7">
      <c r="A192" s="68"/>
      <c r="B192" s="68"/>
      <c r="C192" s="68"/>
      <c r="D192" s="68"/>
      <c r="E192" s="68"/>
      <c r="F192" s="68"/>
      <c r="G192" s="68"/>
    </row>
    <row r="193" spans="1:7">
      <c r="A193" s="68"/>
      <c r="B193" s="68"/>
      <c r="C193" s="68"/>
      <c r="D193" s="68"/>
      <c r="E193" s="68"/>
      <c r="F193" s="68"/>
      <c r="G193" s="68"/>
    </row>
    <row r="194" spans="1:7">
      <c r="A194" s="68"/>
      <c r="B194" s="68"/>
      <c r="C194" s="68"/>
      <c r="D194" s="68"/>
      <c r="E194" s="68"/>
      <c r="F194" s="68"/>
      <c r="G194" s="68"/>
    </row>
    <row r="195" spans="1:7">
      <c r="A195" s="68"/>
      <c r="B195" s="68"/>
      <c r="C195" s="68"/>
      <c r="D195" s="68"/>
      <c r="E195" s="68"/>
      <c r="F195" s="68"/>
      <c r="G195" s="68"/>
    </row>
    <row r="196" spans="1:7">
      <c r="A196" s="68"/>
      <c r="B196" s="68"/>
      <c r="C196" s="68"/>
      <c r="D196" s="68"/>
      <c r="E196" s="68"/>
      <c r="F196" s="68"/>
      <c r="G196" s="68"/>
    </row>
    <row r="197" spans="1:7">
      <c r="A197" s="68"/>
      <c r="B197" s="68"/>
      <c r="C197" s="68"/>
      <c r="D197" s="68"/>
      <c r="E197" s="68"/>
      <c r="F197" s="68"/>
      <c r="G197" s="68"/>
    </row>
    <row r="198" spans="1:7">
      <c r="A198" s="68"/>
      <c r="B198" s="68"/>
      <c r="C198" s="68"/>
      <c r="D198" s="68"/>
      <c r="E198" s="68"/>
      <c r="F198" s="68"/>
      <c r="G198" s="68"/>
    </row>
    <row r="199" spans="1:7">
      <c r="A199" s="68"/>
      <c r="B199" s="68"/>
      <c r="C199" s="68"/>
      <c r="D199" s="68"/>
      <c r="E199" s="68"/>
      <c r="F199" s="68"/>
      <c r="G199" s="68"/>
    </row>
    <row r="200" spans="1:7">
      <c r="A200" s="68"/>
      <c r="B200" s="68"/>
      <c r="C200" s="68"/>
      <c r="D200" s="68"/>
      <c r="E200" s="68"/>
      <c r="F200" s="68"/>
      <c r="G200" s="68"/>
    </row>
    <row r="201" spans="1:7">
      <c r="A201" s="68"/>
      <c r="B201" s="68"/>
      <c r="C201" s="68"/>
      <c r="D201" s="68"/>
      <c r="E201" s="68"/>
      <c r="F201" s="68"/>
      <c r="G201" s="68"/>
    </row>
    <row r="202" spans="1:7">
      <c r="A202" s="68"/>
      <c r="B202" s="68"/>
      <c r="C202" s="68"/>
      <c r="D202" s="68"/>
      <c r="E202" s="68"/>
      <c r="F202" s="68"/>
      <c r="G202" s="68"/>
    </row>
    <row r="203" spans="1:7">
      <c r="A203" s="68"/>
      <c r="B203" s="68"/>
      <c r="C203" s="68"/>
      <c r="D203" s="68"/>
      <c r="E203" s="68"/>
      <c r="F203" s="68"/>
      <c r="G203" s="68"/>
    </row>
    <row r="204" spans="1:7">
      <c r="A204" s="68"/>
      <c r="B204" s="68"/>
      <c r="C204" s="68"/>
      <c r="D204" s="68"/>
      <c r="E204" s="68"/>
      <c r="F204" s="68"/>
      <c r="G204" s="68"/>
    </row>
    <row r="205" spans="1:7">
      <c r="A205" s="68"/>
      <c r="B205" s="68"/>
      <c r="C205" s="68"/>
      <c r="D205" s="68"/>
      <c r="E205" s="68"/>
      <c r="F205" s="68"/>
      <c r="G205" s="68"/>
    </row>
    <row r="206" spans="1:7">
      <c r="A206" s="68"/>
      <c r="B206" s="68"/>
      <c r="C206" s="68"/>
      <c r="D206" s="68"/>
      <c r="E206" s="68"/>
      <c r="F206" s="68"/>
      <c r="G206" s="68"/>
    </row>
    <row r="207" spans="1:7">
      <c r="A207" s="68"/>
      <c r="B207" s="68"/>
      <c r="C207" s="68"/>
      <c r="D207" s="68"/>
      <c r="E207" s="68"/>
      <c r="F207" s="68"/>
      <c r="G207" s="68"/>
    </row>
    <row r="208" spans="1:7">
      <c r="A208" s="68"/>
      <c r="B208" s="68"/>
      <c r="C208" s="68"/>
      <c r="D208" s="68"/>
      <c r="E208" s="68"/>
      <c r="F208" s="68"/>
      <c r="G208" s="68"/>
    </row>
    <row r="209" spans="1:7">
      <c r="A209" s="68"/>
      <c r="B209" s="68"/>
      <c r="C209" s="68"/>
      <c r="D209" s="68"/>
      <c r="E209" s="68"/>
      <c r="F209" s="68"/>
      <c r="G209" s="68"/>
    </row>
    <row r="210" spans="1:7">
      <c r="A210" s="68"/>
      <c r="B210" s="68"/>
      <c r="C210" s="68"/>
      <c r="D210" s="68"/>
      <c r="E210" s="68"/>
      <c r="F210" s="68"/>
      <c r="G210" s="68"/>
    </row>
    <row r="211" spans="1:7">
      <c r="A211" s="68"/>
      <c r="B211" s="68"/>
      <c r="C211" s="68"/>
      <c r="D211" s="68"/>
      <c r="E211" s="68"/>
      <c r="F211" s="68"/>
      <c r="G211" s="68"/>
    </row>
    <row r="212" spans="1:7">
      <c r="A212" s="68"/>
      <c r="B212" s="68"/>
      <c r="C212" s="68"/>
      <c r="D212" s="68"/>
      <c r="E212" s="68"/>
      <c r="F212" s="68"/>
      <c r="G212" s="68"/>
    </row>
    <row r="213" spans="1:7">
      <c r="A213" s="68"/>
      <c r="B213" s="68"/>
      <c r="C213" s="68"/>
      <c r="D213" s="68"/>
      <c r="E213" s="68"/>
      <c r="F213" s="68"/>
      <c r="G213" s="68"/>
    </row>
    <row r="214" spans="1:7">
      <c r="A214" s="68"/>
      <c r="B214" s="68"/>
      <c r="C214" s="68"/>
      <c r="D214" s="68"/>
      <c r="E214" s="68"/>
      <c r="F214" s="68"/>
      <c r="G214" s="68"/>
    </row>
    <row r="215" spans="1:7">
      <c r="A215" s="68"/>
      <c r="B215" s="68"/>
      <c r="C215" s="68"/>
      <c r="D215" s="68"/>
      <c r="E215" s="68"/>
      <c r="F215" s="68"/>
      <c r="G215" s="68"/>
    </row>
    <row r="216" spans="1:7">
      <c r="A216" s="68"/>
      <c r="B216" s="68"/>
      <c r="C216" s="68"/>
      <c r="D216" s="68"/>
      <c r="E216" s="68"/>
      <c r="F216" s="68"/>
      <c r="G216" s="68"/>
    </row>
    <row r="217" spans="1:7">
      <c r="A217" s="68"/>
      <c r="B217" s="68"/>
      <c r="C217" s="68"/>
      <c r="D217" s="68"/>
      <c r="E217" s="68"/>
      <c r="F217" s="68"/>
      <c r="G217" s="68"/>
    </row>
    <row r="218" spans="1:7">
      <c r="A218" s="68"/>
      <c r="B218" s="68"/>
      <c r="C218" s="68"/>
      <c r="D218" s="68"/>
      <c r="E218" s="68"/>
      <c r="F218" s="68"/>
      <c r="G218" s="68"/>
    </row>
    <row r="219" spans="1:7">
      <c r="A219" s="68"/>
      <c r="B219" s="68"/>
      <c r="C219" s="68"/>
      <c r="D219" s="68"/>
      <c r="E219" s="68"/>
      <c r="F219" s="68"/>
      <c r="G219" s="68"/>
    </row>
    <row r="220" spans="1:7">
      <c r="A220" s="68"/>
      <c r="B220" s="68"/>
      <c r="C220" s="68"/>
      <c r="D220" s="68"/>
      <c r="E220" s="68"/>
      <c r="F220" s="68"/>
      <c r="G220" s="68"/>
    </row>
    <row r="221" spans="1:7">
      <c r="A221" s="68"/>
      <c r="B221" s="68"/>
      <c r="C221" s="68"/>
      <c r="D221" s="68"/>
      <c r="E221" s="68"/>
      <c r="F221" s="68"/>
      <c r="G221" s="68"/>
    </row>
    <row r="222" spans="1:7">
      <c r="A222" s="68"/>
      <c r="B222" s="68"/>
      <c r="C222" s="68"/>
      <c r="D222" s="68"/>
      <c r="E222" s="68"/>
      <c r="F222" s="68"/>
      <c r="G222" s="68"/>
    </row>
    <row r="223" spans="1:7">
      <c r="A223" s="68"/>
      <c r="B223" s="68"/>
      <c r="C223" s="68"/>
      <c r="D223" s="68"/>
      <c r="E223" s="68"/>
      <c r="F223" s="68"/>
      <c r="G223" s="68"/>
    </row>
    <row r="224" spans="1:7">
      <c r="A224" s="68"/>
      <c r="B224" s="68"/>
      <c r="C224" s="68"/>
      <c r="D224" s="68"/>
      <c r="E224" s="68"/>
      <c r="F224" s="68"/>
      <c r="G224" s="68"/>
    </row>
    <row r="225" spans="1:7">
      <c r="A225" s="68"/>
      <c r="B225" s="68"/>
      <c r="C225" s="68"/>
      <c r="D225" s="68"/>
      <c r="E225" s="68"/>
      <c r="F225" s="68"/>
      <c r="G225" s="68"/>
    </row>
    <row r="226" spans="1:7">
      <c r="A226" s="68"/>
      <c r="B226" s="68"/>
      <c r="C226" s="68"/>
      <c r="D226" s="68"/>
      <c r="E226" s="68"/>
      <c r="F226" s="68"/>
      <c r="G226" s="68"/>
    </row>
    <row r="227" spans="1:7">
      <c r="A227" s="68"/>
      <c r="B227" s="68"/>
      <c r="C227" s="68"/>
      <c r="D227" s="68"/>
      <c r="E227" s="68"/>
      <c r="F227" s="68"/>
      <c r="G227" s="68"/>
    </row>
    <row r="228" spans="1:7">
      <c r="A228" s="68"/>
      <c r="B228" s="68"/>
      <c r="C228" s="68"/>
      <c r="D228" s="68"/>
      <c r="E228" s="68"/>
      <c r="F228" s="68"/>
      <c r="G228" s="68"/>
    </row>
    <row r="229" spans="1:7">
      <c r="A229" s="68"/>
      <c r="B229" s="68"/>
      <c r="C229" s="68"/>
      <c r="D229" s="68"/>
      <c r="E229" s="68"/>
      <c r="F229" s="68"/>
      <c r="G229" s="68"/>
    </row>
    <row r="230" spans="1:7">
      <c r="A230" s="68"/>
      <c r="B230" s="68"/>
      <c r="C230" s="68"/>
      <c r="D230" s="68"/>
      <c r="E230" s="68"/>
      <c r="F230" s="68"/>
      <c r="G230" s="68"/>
    </row>
    <row r="231" spans="1:7">
      <c r="A231" s="68"/>
      <c r="B231" s="68"/>
      <c r="C231" s="68"/>
      <c r="D231" s="68"/>
      <c r="E231" s="68"/>
      <c r="F231" s="68"/>
      <c r="G231" s="68"/>
    </row>
    <row r="232" spans="1:7">
      <c r="A232" s="68"/>
      <c r="B232" s="68"/>
      <c r="C232" s="68"/>
      <c r="D232" s="68"/>
      <c r="E232" s="68"/>
      <c r="F232" s="68"/>
      <c r="G232" s="68"/>
    </row>
    <row r="233" spans="1:7">
      <c r="A233" s="68"/>
      <c r="B233" s="68"/>
      <c r="C233" s="68"/>
      <c r="D233" s="68"/>
      <c r="E233" s="68"/>
      <c r="F233" s="68"/>
      <c r="G233" s="68"/>
    </row>
    <row r="234" spans="1:7">
      <c r="A234" s="68"/>
      <c r="B234" s="68"/>
      <c r="C234" s="68"/>
      <c r="D234" s="68"/>
      <c r="E234" s="68"/>
      <c r="F234" s="68"/>
      <c r="G234" s="68"/>
    </row>
    <row r="235" spans="1:7">
      <c r="A235" s="68"/>
      <c r="B235" s="68"/>
      <c r="C235" s="68"/>
      <c r="D235" s="68"/>
      <c r="E235" s="68"/>
      <c r="F235" s="68"/>
      <c r="G235" s="68"/>
    </row>
    <row r="236" spans="1:7">
      <c r="A236" s="68"/>
      <c r="B236" s="68"/>
      <c r="C236" s="68"/>
      <c r="D236" s="68"/>
      <c r="E236" s="68"/>
      <c r="F236" s="68"/>
      <c r="G236" s="68"/>
    </row>
    <row r="237" spans="1:7">
      <c r="A237" s="68"/>
      <c r="B237" s="68"/>
      <c r="C237" s="68"/>
      <c r="D237" s="68"/>
      <c r="E237" s="68"/>
      <c r="F237" s="68"/>
      <c r="G237" s="68"/>
    </row>
    <row r="238" spans="1:7">
      <c r="A238" s="68"/>
      <c r="B238" s="68"/>
      <c r="C238" s="68"/>
      <c r="D238" s="68"/>
      <c r="E238" s="68"/>
      <c r="F238" s="68"/>
      <c r="G238" s="68"/>
    </row>
    <row r="239" spans="1:7">
      <c r="A239" s="68"/>
      <c r="B239" s="68"/>
      <c r="C239" s="68"/>
      <c r="D239" s="68"/>
      <c r="E239" s="68"/>
      <c r="F239" s="68"/>
      <c r="G239" s="68"/>
    </row>
    <row r="240" spans="1:7">
      <c r="A240" s="68"/>
      <c r="B240" s="68"/>
      <c r="C240" s="68"/>
      <c r="D240" s="68"/>
      <c r="E240" s="68"/>
      <c r="F240" s="68"/>
      <c r="G240" s="68"/>
    </row>
    <row r="241" spans="1:7">
      <c r="A241" s="68"/>
      <c r="B241" s="68"/>
      <c r="C241" s="68"/>
      <c r="D241" s="68"/>
      <c r="E241" s="68"/>
      <c r="F241" s="68"/>
      <c r="G241" s="68"/>
    </row>
    <row r="242" spans="1:7">
      <c r="A242" s="68"/>
      <c r="B242" s="68"/>
      <c r="C242" s="68"/>
      <c r="D242" s="68"/>
      <c r="E242" s="68"/>
      <c r="F242" s="68"/>
      <c r="G242" s="68"/>
    </row>
    <row r="243" spans="1:7">
      <c r="A243" s="68"/>
      <c r="B243" s="68"/>
      <c r="C243" s="68"/>
      <c r="D243" s="68"/>
      <c r="E243" s="68"/>
      <c r="F243" s="68"/>
      <c r="G243" s="68"/>
    </row>
    <row r="244" spans="1:7">
      <c r="A244" s="68"/>
      <c r="B244" s="68"/>
      <c r="C244" s="68"/>
      <c r="D244" s="68"/>
      <c r="E244" s="68"/>
      <c r="F244" s="68"/>
      <c r="G244" s="68"/>
    </row>
    <row r="245" spans="1:7">
      <c r="A245" s="68"/>
      <c r="B245" s="68"/>
      <c r="C245" s="68"/>
      <c r="D245" s="68"/>
      <c r="E245" s="68"/>
      <c r="F245" s="68"/>
      <c r="G245" s="68"/>
    </row>
    <row r="246" spans="1:7">
      <c r="A246" s="68"/>
      <c r="B246" s="68"/>
      <c r="C246" s="68"/>
      <c r="D246" s="68"/>
      <c r="E246" s="68"/>
      <c r="F246" s="68"/>
      <c r="G246" s="68"/>
    </row>
    <row r="247" spans="1:7">
      <c r="A247" s="68"/>
      <c r="B247" s="68"/>
      <c r="C247" s="68"/>
      <c r="D247" s="68"/>
      <c r="E247" s="68"/>
      <c r="F247" s="68"/>
      <c r="G247" s="68"/>
    </row>
    <row r="248" spans="1:7">
      <c r="A248" s="68"/>
      <c r="B248" s="68"/>
      <c r="C248" s="68"/>
      <c r="D248" s="68"/>
      <c r="E248" s="68"/>
      <c r="F248" s="68"/>
      <c r="G248" s="68"/>
    </row>
    <row r="249" spans="1:7">
      <c r="A249" s="68"/>
      <c r="B249" s="68"/>
      <c r="C249" s="68"/>
      <c r="D249" s="68"/>
      <c r="E249" s="68"/>
      <c r="F249" s="68"/>
      <c r="G249" s="68"/>
    </row>
    <row r="250" spans="1:7">
      <c r="A250" s="68"/>
      <c r="B250" s="68"/>
      <c r="C250" s="68"/>
      <c r="D250" s="68"/>
      <c r="E250" s="68"/>
      <c r="F250" s="68"/>
      <c r="G250" s="68"/>
    </row>
    <row r="251" spans="1:7">
      <c r="A251" s="68"/>
      <c r="B251" s="68"/>
      <c r="C251" s="68"/>
      <c r="D251" s="68"/>
      <c r="E251" s="68"/>
      <c r="F251" s="68"/>
      <c r="G251" s="68"/>
    </row>
    <row r="252" spans="1:7">
      <c r="A252" s="68"/>
      <c r="B252" s="68"/>
      <c r="C252" s="68"/>
      <c r="D252" s="68"/>
      <c r="E252" s="68"/>
      <c r="F252" s="68"/>
      <c r="G252" s="68"/>
    </row>
    <row r="253" spans="1:7">
      <c r="A253" s="68"/>
      <c r="B253" s="68"/>
      <c r="C253" s="68"/>
      <c r="D253" s="68"/>
      <c r="E253" s="68"/>
      <c r="F253" s="68"/>
      <c r="G253" s="68"/>
    </row>
    <row r="254" spans="1:7">
      <c r="A254" s="68"/>
      <c r="B254" s="68"/>
      <c r="C254" s="68"/>
      <c r="D254" s="68"/>
      <c r="E254" s="68"/>
      <c r="F254" s="68"/>
      <c r="G254" s="68"/>
    </row>
    <row r="255" spans="1:7">
      <c r="A255" s="68"/>
      <c r="B255" s="68"/>
      <c r="C255" s="68"/>
      <c r="D255" s="68"/>
      <c r="E255" s="68"/>
      <c r="F255" s="68"/>
      <c r="G255" s="68"/>
    </row>
    <row r="256" spans="1:7">
      <c r="A256" s="68"/>
      <c r="B256" s="68"/>
      <c r="C256" s="68"/>
      <c r="D256" s="68"/>
      <c r="E256" s="68"/>
      <c r="F256" s="68"/>
      <c r="G256" s="68"/>
    </row>
    <row r="257" spans="1:7">
      <c r="A257" s="68"/>
      <c r="B257" s="68"/>
      <c r="C257" s="68"/>
      <c r="D257" s="68"/>
      <c r="E257" s="68"/>
      <c r="F257" s="68"/>
      <c r="G257" s="68"/>
    </row>
    <row r="258" spans="1:7">
      <c r="A258" s="68"/>
      <c r="B258" s="68"/>
      <c r="C258" s="68"/>
      <c r="D258" s="68"/>
      <c r="E258" s="68"/>
      <c r="F258" s="68"/>
      <c r="G258" s="68"/>
    </row>
    <row r="259" spans="1:7">
      <c r="A259" s="68"/>
      <c r="B259" s="68"/>
      <c r="C259" s="68"/>
      <c r="D259" s="68"/>
      <c r="E259" s="68"/>
      <c r="F259" s="68"/>
      <c r="G259" s="68"/>
    </row>
    <row r="260" spans="1:7">
      <c r="A260" s="68"/>
      <c r="B260" s="68"/>
      <c r="C260" s="68"/>
      <c r="D260" s="68"/>
      <c r="E260" s="68"/>
      <c r="F260" s="68"/>
      <c r="G260" s="68"/>
    </row>
    <row r="261" spans="1:7">
      <c r="A261" s="68"/>
      <c r="B261" s="68"/>
      <c r="C261" s="68"/>
      <c r="D261" s="68"/>
      <c r="E261" s="68"/>
      <c r="F261" s="68"/>
      <c r="G261" s="68"/>
    </row>
    <row r="262" spans="1:7">
      <c r="A262" s="68"/>
      <c r="B262" s="68"/>
      <c r="C262" s="68"/>
      <c r="D262" s="68"/>
      <c r="E262" s="68"/>
      <c r="F262" s="68"/>
      <c r="G262" s="68"/>
    </row>
    <row r="263" spans="1:7">
      <c r="A263" s="68"/>
      <c r="B263" s="68"/>
      <c r="C263" s="68"/>
      <c r="D263" s="68"/>
      <c r="E263" s="68"/>
      <c r="F263" s="68"/>
      <c r="G263" s="68"/>
    </row>
    <row r="264" spans="1:7">
      <c r="A264" s="68"/>
      <c r="B264" s="68"/>
      <c r="C264" s="68"/>
      <c r="D264" s="68"/>
      <c r="E264" s="68"/>
      <c r="F264" s="68"/>
      <c r="G264" s="68"/>
    </row>
    <row r="265" spans="1:7">
      <c r="A265" s="68"/>
      <c r="B265" s="68"/>
      <c r="C265" s="68"/>
      <c r="D265" s="68"/>
      <c r="E265" s="68"/>
      <c r="F265" s="68"/>
      <c r="G265" s="68"/>
    </row>
    <row r="266" spans="1:7">
      <c r="A266" s="68"/>
      <c r="B266" s="68"/>
      <c r="C266" s="68"/>
      <c r="D266" s="68"/>
      <c r="E266" s="68"/>
      <c r="F266" s="68"/>
      <c r="G266" s="68"/>
    </row>
    <row r="267" spans="1:7">
      <c r="A267" s="68"/>
      <c r="B267" s="68"/>
      <c r="C267" s="68"/>
      <c r="D267" s="68"/>
      <c r="E267" s="68"/>
      <c r="F267" s="68"/>
      <c r="G267" s="68"/>
    </row>
    <row r="268" spans="1:7">
      <c r="A268" s="68"/>
      <c r="B268" s="68"/>
      <c r="C268" s="68"/>
      <c r="D268" s="68"/>
      <c r="E268" s="68"/>
      <c r="F268" s="68"/>
      <c r="G268" s="68"/>
    </row>
    <row r="269" spans="1:7">
      <c r="A269" s="68"/>
      <c r="B269" s="68"/>
      <c r="C269" s="68"/>
      <c r="D269" s="68"/>
      <c r="E269" s="68"/>
      <c r="F269" s="68"/>
      <c r="G269" s="68"/>
    </row>
    <row r="270" spans="1:7">
      <c r="A270" s="68"/>
      <c r="B270" s="68"/>
      <c r="C270" s="68"/>
      <c r="D270" s="68"/>
      <c r="E270" s="68"/>
      <c r="F270" s="68"/>
      <c r="G270" s="68"/>
    </row>
    <row r="271" spans="1:7">
      <c r="A271" s="68"/>
      <c r="B271" s="68"/>
      <c r="C271" s="68"/>
      <c r="D271" s="68"/>
      <c r="E271" s="68"/>
      <c r="F271" s="68"/>
      <c r="G271" s="68"/>
    </row>
    <row r="272" spans="1:7">
      <c r="A272" s="68"/>
      <c r="B272" s="68"/>
      <c r="C272" s="68"/>
      <c r="D272" s="68"/>
      <c r="E272" s="68"/>
      <c r="F272" s="68"/>
      <c r="G272" s="68"/>
    </row>
    <row r="273" spans="1:7">
      <c r="A273" s="68"/>
      <c r="B273" s="68"/>
      <c r="C273" s="68"/>
      <c r="D273" s="68"/>
      <c r="E273" s="68"/>
      <c r="F273" s="68"/>
      <c r="G273" s="68"/>
    </row>
    <row r="274" spans="1:7">
      <c r="A274" s="68"/>
      <c r="B274" s="68"/>
      <c r="C274" s="68"/>
      <c r="D274" s="68"/>
      <c r="E274" s="68"/>
      <c r="F274" s="68"/>
      <c r="G274" s="68"/>
    </row>
    <row r="275" spans="1:7">
      <c r="A275" s="68"/>
      <c r="B275" s="68"/>
      <c r="C275" s="68"/>
      <c r="D275" s="68"/>
      <c r="E275" s="68"/>
      <c r="F275" s="68"/>
      <c r="G275" s="68"/>
    </row>
    <row r="276" spans="1:7">
      <c r="A276" s="68"/>
      <c r="B276" s="68"/>
      <c r="C276" s="68"/>
      <c r="D276" s="68"/>
      <c r="E276" s="68"/>
      <c r="F276" s="68"/>
      <c r="G276" s="68"/>
    </row>
    <row r="277" spans="1:7">
      <c r="A277" s="68"/>
      <c r="B277" s="68"/>
      <c r="C277" s="68"/>
      <c r="D277" s="68"/>
      <c r="E277" s="68"/>
      <c r="F277" s="68"/>
      <c r="G277" s="68"/>
    </row>
    <row r="278" spans="1:7">
      <c r="A278" s="68"/>
      <c r="B278" s="68"/>
      <c r="C278" s="68"/>
      <c r="D278" s="68"/>
      <c r="E278" s="68"/>
      <c r="F278" s="68"/>
      <c r="G278" s="68"/>
    </row>
    <row r="279" spans="1:7">
      <c r="A279" s="68"/>
      <c r="B279" s="68"/>
      <c r="C279" s="68"/>
      <c r="D279" s="68"/>
      <c r="E279" s="68"/>
      <c r="F279" s="68"/>
      <c r="G279" s="68"/>
    </row>
    <row r="280" spans="1:7">
      <c r="A280" s="68"/>
      <c r="B280" s="68"/>
      <c r="C280" s="68"/>
      <c r="D280" s="68"/>
      <c r="E280" s="68"/>
      <c r="F280" s="68"/>
      <c r="G280" s="68"/>
    </row>
    <row r="281" spans="1:7">
      <c r="A281" s="68"/>
      <c r="B281" s="68"/>
      <c r="C281" s="68"/>
      <c r="D281" s="68"/>
      <c r="E281" s="68"/>
      <c r="F281" s="68"/>
      <c r="G281" s="68"/>
    </row>
    <row r="282" spans="1:7">
      <c r="A282" s="68"/>
      <c r="B282" s="68"/>
      <c r="C282" s="68"/>
      <c r="D282" s="68"/>
      <c r="E282" s="68"/>
      <c r="F282" s="68"/>
      <c r="G282" s="68"/>
    </row>
  </sheetData>
  <mergeCells count="2">
    <mergeCell ref="B4:F4"/>
    <mergeCell ref="B2:F2"/>
  </mergeCells>
  <pageMargins left="0.75" right="0.34" top="1.1023622047244095" bottom="0.62992125984251968" header="0.31496062992125984" footer="0.31496062992125984"/>
  <pageSetup paperSize="9" orientation="portrait" horizontalDpi="300" verticalDpi="300" r:id="rId1"/>
  <headerFooter alignWithMargins="0">
    <oddHeader>&amp;L&amp;8Investitor: Grad Vrgorac
Glavni projekt: Sportsko igralište u naselju Dusina&amp;C  &amp;8T.D. 59/19&amp;R&amp;8Troškovnik:
&amp;P/&amp;N</oddHeader>
    <oddFooter>&amp;C&amp;8GEOPROMING d.o.o.</oddFooter>
  </headerFooter>
  <rowBreaks count="3" manualBreakCount="3">
    <brk id="33" max="6" man="1"/>
    <brk id="61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view="pageBreakPreview" topLeftCell="A73" zoomScaleNormal="100" zoomScaleSheetLayoutView="100" workbookViewId="0">
      <selection activeCell="E93" sqref="E93"/>
    </sheetView>
  </sheetViews>
  <sheetFormatPr defaultColWidth="8.88671875" defaultRowHeight="13.8"/>
  <cols>
    <col min="1" max="1" width="6.6640625" style="42" customWidth="1"/>
    <col min="2" max="2" width="50.6640625" style="30" customWidth="1"/>
    <col min="3" max="3" width="7.6640625" style="9" customWidth="1"/>
    <col min="4" max="5" width="8.6640625" style="17" customWidth="1"/>
    <col min="6" max="6" width="16.6640625" style="17" customWidth="1"/>
    <col min="7" max="16384" width="8.88671875" style="9"/>
  </cols>
  <sheetData>
    <row r="1" spans="1:7">
      <c r="A1" s="33"/>
    </row>
    <row r="2" spans="1:7" s="27" customFormat="1" ht="17.399999999999999">
      <c r="A2" s="59" t="s">
        <v>8</v>
      </c>
      <c r="B2" s="175" t="s">
        <v>130</v>
      </c>
      <c r="C2" s="175"/>
      <c r="D2" s="175"/>
      <c r="E2" s="175"/>
    </row>
    <row r="3" spans="1:7">
      <c r="A3" s="33"/>
    </row>
    <row r="4" spans="1:7">
      <c r="A4" s="51" t="s">
        <v>21</v>
      </c>
      <c r="D4" s="9"/>
      <c r="E4" s="9"/>
      <c r="F4" s="9"/>
    </row>
    <row r="5" spans="1:7">
      <c r="A5" s="51"/>
      <c r="D5" s="9"/>
      <c r="E5" s="9"/>
      <c r="F5" s="9"/>
    </row>
    <row r="6" spans="1:7">
      <c r="A6" s="51" t="s">
        <v>15</v>
      </c>
      <c r="B6" s="44"/>
      <c r="D6" s="9"/>
      <c r="E6" s="9"/>
      <c r="F6" s="9"/>
    </row>
    <row r="7" spans="1:7">
      <c r="A7" s="51" t="s">
        <v>16</v>
      </c>
      <c r="B7" s="44"/>
      <c r="D7" s="9"/>
      <c r="E7" s="9"/>
      <c r="F7" s="9"/>
    </row>
    <row r="8" spans="1:7">
      <c r="A8" s="51"/>
      <c r="B8" s="44"/>
      <c r="D8" s="9"/>
      <c r="E8" s="9"/>
      <c r="F8" s="9"/>
    </row>
    <row r="9" spans="1:7">
      <c r="A9" s="33"/>
      <c r="B9" s="44"/>
    </row>
    <row r="10" spans="1:7" s="21" customFormat="1">
      <c r="A10" s="60" t="s">
        <v>27</v>
      </c>
      <c r="B10" s="45" t="s">
        <v>22</v>
      </c>
      <c r="D10" s="28"/>
      <c r="E10" s="28"/>
      <c r="F10" s="28"/>
    </row>
    <row r="11" spans="1:7" s="21" customFormat="1">
      <c r="A11" s="60"/>
      <c r="B11" s="45"/>
      <c r="D11" s="28"/>
      <c r="E11" s="28"/>
      <c r="F11" s="28"/>
    </row>
    <row r="12" spans="1:7" s="21" customFormat="1">
      <c r="A12" s="60" t="s">
        <v>116</v>
      </c>
      <c r="B12" s="45" t="s">
        <v>26</v>
      </c>
      <c r="D12" s="28"/>
      <c r="E12" s="28"/>
      <c r="F12" s="28"/>
    </row>
    <row r="13" spans="1:7" s="21" customFormat="1">
      <c r="A13" s="60"/>
      <c r="B13" s="45"/>
      <c r="D13" s="28"/>
      <c r="E13" s="28"/>
      <c r="F13" s="28"/>
    </row>
    <row r="14" spans="1:7" ht="30" customHeight="1">
      <c r="A14" s="1" t="s">
        <v>0</v>
      </c>
      <c r="B14" s="10" t="s">
        <v>17</v>
      </c>
      <c r="C14" s="2" t="s">
        <v>115</v>
      </c>
      <c r="D14" s="6" t="s">
        <v>1</v>
      </c>
      <c r="E14" s="2" t="s">
        <v>114</v>
      </c>
      <c r="F14" s="2" t="s">
        <v>3</v>
      </c>
    </row>
    <row r="15" spans="1:7">
      <c r="A15" s="60"/>
      <c r="B15" s="11"/>
    </row>
    <row r="16" spans="1:7" ht="171.75" customHeight="1">
      <c r="A16" s="35">
        <v>1</v>
      </c>
      <c r="B16" s="166" t="s">
        <v>113</v>
      </c>
      <c r="C16" s="16" t="s">
        <v>6</v>
      </c>
      <c r="D16" s="157">
        <v>4</v>
      </c>
      <c r="E16" s="157">
        <v>0</v>
      </c>
      <c r="F16" s="160">
        <f>D16*E16</f>
        <v>0</v>
      </c>
      <c r="G16" s="29"/>
    </row>
    <row r="17" spans="1:7" ht="12.9" customHeight="1">
      <c r="A17" s="60"/>
      <c r="B17" s="41"/>
      <c r="C17" s="16"/>
      <c r="D17" s="157"/>
      <c r="E17" s="157"/>
      <c r="F17" s="160"/>
    </row>
    <row r="18" spans="1:7" ht="42">
      <c r="A18" s="35">
        <f>A16+1</f>
        <v>2</v>
      </c>
      <c r="B18" s="41" t="s">
        <v>55</v>
      </c>
      <c r="C18" s="16" t="s">
        <v>4</v>
      </c>
      <c r="D18" s="157">
        <v>4</v>
      </c>
      <c r="E18" s="157">
        <v>0</v>
      </c>
      <c r="F18" s="160">
        <f>D18*E18</f>
        <v>0</v>
      </c>
      <c r="G18" s="29"/>
    </row>
    <row r="19" spans="1:7" ht="12.9" customHeight="1">
      <c r="A19" s="60"/>
      <c r="B19" s="41"/>
      <c r="C19" s="16"/>
      <c r="D19" s="157"/>
      <c r="E19" s="157"/>
      <c r="F19" s="160"/>
      <c r="G19" s="29"/>
    </row>
    <row r="20" spans="1:7" ht="18.75" customHeight="1">
      <c r="A20" s="35">
        <f t="shared" ref="A20:A31" si="0">A18+1</f>
        <v>3</v>
      </c>
      <c r="B20" s="52" t="s">
        <v>112</v>
      </c>
      <c r="C20" s="16" t="s">
        <v>4</v>
      </c>
      <c r="D20" s="157">
        <v>1</v>
      </c>
      <c r="E20" s="157">
        <v>0</v>
      </c>
      <c r="F20" s="160">
        <f>D20*E20</f>
        <v>0</v>
      </c>
      <c r="G20" s="29"/>
    </row>
    <row r="21" spans="1:7" ht="12.9" customHeight="1">
      <c r="A21" s="60"/>
      <c r="B21" s="63"/>
      <c r="C21" s="18"/>
      <c r="D21" s="157"/>
      <c r="E21" s="157"/>
      <c r="F21" s="160"/>
    </row>
    <row r="22" spans="1:7" ht="96.6">
      <c r="A22" s="35">
        <f>A20+1</f>
        <v>4</v>
      </c>
      <c r="B22" s="167" t="s">
        <v>102</v>
      </c>
      <c r="C22" s="16" t="s">
        <v>6</v>
      </c>
      <c r="D22" s="157">
        <v>1</v>
      </c>
      <c r="E22" s="157">
        <v>0</v>
      </c>
      <c r="F22" s="160">
        <f>D22*E22</f>
        <v>0</v>
      </c>
    </row>
    <row r="23" spans="1:7" ht="12.9" customHeight="1">
      <c r="A23" s="60"/>
      <c r="B23" s="53"/>
      <c r="C23" s="16"/>
      <c r="F23" s="16"/>
      <c r="G23" s="29"/>
    </row>
    <row r="24" spans="1:7" ht="30" customHeight="1">
      <c r="A24" s="1" t="s">
        <v>0</v>
      </c>
      <c r="B24" s="10" t="s">
        <v>17</v>
      </c>
      <c r="C24" s="2" t="s">
        <v>115</v>
      </c>
      <c r="D24" s="6" t="s">
        <v>1</v>
      </c>
      <c r="E24" s="2" t="s">
        <v>114</v>
      </c>
      <c r="F24" s="2" t="s">
        <v>3</v>
      </c>
      <c r="G24" s="29"/>
    </row>
    <row r="25" spans="1:7" ht="16.8">
      <c r="A25" s="35">
        <f>A22+1</f>
        <v>5</v>
      </c>
      <c r="B25" s="41" t="s">
        <v>101</v>
      </c>
      <c r="C25" s="16" t="s">
        <v>2</v>
      </c>
      <c r="D25" s="157">
        <v>100</v>
      </c>
      <c r="E25" s="157">
        <v>0</v>
      </c>
      <c r="F25" s="160">
        <f>D25*E25</f>
        <v>0</v>
      </c>
      <c r="G25" s="29"/>
    </row>
    <row r="26" spans="1:7" ht="12.9" customHeight="1">
      <c r="A26" s="60"/>
      <c r="B26" s="41"/>
      <c r="C26" s="16"/>
      <c r="D26" s="157"/>
      <c r="E26" s="157"/>
      <c r="F26" s="160"/>
      <c r="G26" s="29"/>
    </row>
    <row r="27" spans="1:7">
      <c r="A27" s="35">
        <f t="shared" si="0"/>
        <v>6</v>
      </c>
      <c r="B27" s="41" t="s">
        <v>103</v>
      </c>
      <c r="C27" s="16" t="s">
        <v>2</v>
      </c>
      <c r="D27" s="157">
        <v>100</v>
      </c>
      <c r="E27" s="157">
        <v>0</v>
      </c>
      <c r="F27" s="160">
        <f>D27*E27</f>
        <v>0</v>
      </c>
      <c r="G27" s="29"/>
    </row>
    <row r="28" spans="1:7" ht="12.9" customHeight="1">
      <c r="A28" s="60"/>
      <c r="B28" s="41"/>
      <c r="C28" s="16"/>
      <c r="D28" s="157"/>
      <c r="E28" s="157"/>
      <c r="F28" s="160"/>
      <c r="G28" s="29"/>
    </row>
    <row r="29" spans="1:7" ht="27.6">
      <c r="A29" s="35">
        <f t="shared" si="0"/>
        <v>7</v>
      </c>
      <c r="B29" s="52" t="s">
        <v>14</v>
      </c>
      <c r="C29" s="16" t="s">
        <v>2</v>
      </c>
      <c r="D29" s="157">
        <v>100</v>
      </c>
      <c r="E29" s="157">
        <v>0</v>
      </c>
      <c r="F29" s="160">
        <f>D29*E29</f>
        <v>0</v>
      </c>
      <c r="G29" s="29"/>
    </row>
    <row r="30" spans="1:7" ht="12.9" customHeight="1">
      <c r="A30" s="60"/>
      <c r="B30" s="41"/>
      <c r="C30" s="16"/>
      <c r="D30" s="157"/>
      <c r="E30" s="157"/>
      <c r="F30" s="160"/>
    </row>
    <row r="31" spans="1:7" ht="27.6">
      <c r="A31" s="35">
        <f t="shared" si="0"/>
        <v>8</v>
      </c>
      <c r="B31" s="41" t="s">
        <v>52</v>
      </c>
      <c r="C31" s="16" t="s">
        <v>2</v>
      </c>
      <c r="D31" s="157">
        <v>100</v>
      </c>
      <c r="E31" s="157">
        <v>0</v>
      </c>
      <c r="F31" s="160">
        <f>D31*E31</f>
        <v>0</v>
      </c>
    </row>
    <row r="32" spans="1:7">
      <c r="A32" s="60"/>
      <c r="B32" s="41"/>
      <c r="C32" s="16"/>
      <c r="D32" s="157"/>
      <c r="E32" s="157"/>
      <c r="F32" s="160"/>
    </row>
    <row r="33" spans="1:8">
      <c r="A33" s="35">
        <f>A31+1</f>
        <v>9</v>
      </c>
      <c r="B33" s="41" t="s">
        <v>51</v>
      </c>
      <c r="C33" s="16" t="s">
        <v>4</v>
      </c>
      <c r="D33" s="157">
        <v>20</v>
      </c>
      <c r="E33" s="157">
        <v>0</v>
      </c>
      <c r="F33" s="160">
        <f>D33*E33</f>
        <v>0</v>
      </c>
    </row>
    <row r="34" spans="1:8">
      <c r="A34" s="35"/>
      <c r="B34" s="41"/>
      <c r="C34" s="16"/>
      <c r="D34" s="157"/>
      <c r="E34" s="157"/>
      <c r="F34" s="160"/>
    </row>
    <row r="35" spans="1:8" ht="30.6">
      <c r="A35" s="35">
        <f>A33+1</f>
        <v>10</v>
      </c>
      <c r="B35" s="52" t="s">
        <v>53</v>
      </c>
      <c r="C35" s="16" t="s">
        <v>2</v>
      </c>
      <c r="D35" s="157">
        <v>4</v>
      </c>
      <c r="E35" s="157">
        <v>0</v>
      </c>
      <c r="F35" s="160">
        <f>D35*E35</f>
        <v>0</v>
      </c>
      <c r="G35" s="29"/>
    </row>
    <row r="36" spans="1:8">
      <c r="A36" s="35"/>
      <c r="B36" s="41"/>
      <c r="C36" s="16"/>
      <c r="D36" s="157"/>
      <c r="E36" s="157"/>
      <c r="F36" s="160"/>
    </row>
    <row r="37" spans="1:8">
      <c r="A37" s="35">
        <f>A35+1</f>
        <v>11</v>
      </c>
      <c r="B37" s="41" t="s">
        <v>18</v>
      </c>
      <c r="C37" s="16" t="s">
        <v>6</v>
      </c>
      <c r="D37" s="157">
        <v>1</v>
      </c>
      <c r="E37" s="157">
        <v>0</v>
      </c>
      <c r="F37" s="160">
        <f>D37*E37</f>
        <v>0</v>
      </c>
      <c r="G37" s="29"/>
    </row>
    <row r="38" spans="1:8">
      <c r="A38" s="38"/>
      <c r="B38" s="46"/>
      <c r="C38" s="4"/>
      <c r="D38" s="8"/>
      <c r="E38" s="4"/>
      <c r="F38" s="4"/>
    </row>
    <row r="39" spans="1:8">
      <c r="B39" s="39" t="s">
        <v>9</v>
      </c>
      <c r="C39" s="3"/>
      <c r="D39" s="7"/>
      <c r="E39" s="149"/>
      <c r="F39" s="161">
        <f>SUM(F15:F38)</f>
        <v>0</v>
      </c>
      <c r="G39" s="174"/>
      <c r="H39" s="174"/>
    </row>
    <row r="40" spans="1:8">
      <c r="B40" s="47"/>
      <c r="C40" s="3"/>
      <c r="D40" s="7"/>
      <c r="E40" s="36"/>
      <c r="F40" s="36"/>
      <c r="G40" s="36"/>
      <c r="H40" s="37"/>
    </row>
    <row r="41" spans="1:8">
      <c r="B41" s="47"/>
      <c r="C41" s="3"/>
      <c r="D41" s="7"/>
      <c r="E41" s="36"/>
      <c r="F41" s="36"/>
      <c r="G41" s="36"/>
      <c r="H41" s="37"/>
    </row>
    <row r="42" spans="1:8" s="17" customFormat="1">
      <c r="A42" s="26" t="s">
        <v>117</v>
      </c>
      <c r="B42" s="11" t="s">
        <v>7</v>
      </c>
    </row>
    <row r="43" spans="1:8" s="17" customFormat="1">
      <c r="A43" s="26"/>
      <c r="B43" s="11"/>
    </row>
    <row r="44" spans="1:8" ht="27.6">
      <c r="A44" s="1" t="s">
        <v>0</v>
      </c>
      <c r="B44" s="10" t="s">
        <v>17</v>
      </c>
      <c r="C44" s="2" t="s">
        <v>115</v>
      </c>
      <c r="D44" s="6" t="s">
        <v>1</v>
      </c>
      <c r="E44" s="2" t="s">
        <v>114</v>
      </c>
      <c r="F44" s="2" t="s">
        <v>3</v>
      </c>
    </row>
    <row r="45" spans="1:8">
      <c r="A45" s="5"/>
      <c r="B45" s="39"/>
      <c r="C45" s="18"/>
      <c r="D45" s="19"/>
      <c r="E45" s="18"/>
      <c r="F45" s="18"/>
    </row>
    <row r="46" spans="1:8" ht="82.8">
      <c r="A46" s="35">
        <v>1</v>
      </c>
      <c r="B46" s="168" t="s">
        <v>19</v>
      </c>
      <c r="C46" s="16" t="s">
        <v>6</v>
      </c>
      <c r="D46" s="157">
        <v>1</v>
      </c>
      <c r="E46" s="157">
        <v>0</v>
      </c>
      <c r="F46" s="160">
        <f>D46*E46</f>
        <v>0</v>
      </c>
      <c r="G46" s="34"/>
    </row>
    <row r="47" spans="1:8">
      <c r="A47" s="60"/>
      <c r="B47" s="41"/>
      <c r="C47" s="16"/>
      <c r="D47" s="157"/>
      <c r="E47" s="157"/>
      <c r="F47" s="160"/>
      <c r="G47" s="17"/>
    </row>
    <row r="48" spans="1:8">
      <c r="A48" s="35">
        <f>A46+1</f>
        <v>2</v>
      </c>
      <c r="B48" s="52" t="s">
        <v>106</v>
      </c>
      <c r="C48" s="16" t="s">
        <v>2</v>
      </c>
      <c r="D48" s="157">
        <v>100</v>
      </c>
      <c r="E48" s="157">
        <v>0</v>
      </c>
      <c r="F48" s="160">
        <f>D48*E48</f>
        <v>0</v>
      </c>
      <c r="G48" s="17"/>
    </row>
    <row r="49" spans="1:7">
      <c r="A49" s="60"/>
      <c r="B49" s="41"/>
      <c r="C49" s="16"/>
      <c r="D49" s="157"/>
      <c r="E49" s="157"/>
      <c r="F49" s="160"/>
      <c r="G49" s="17"/>
    </row>
    <row r="50" spans="1:7" ht="41.4">
      <c r="A50" s="35">
        <f t="shared" ref="A50:A58" si="1">A48+1</f>
        <v>3</v>
      </c>
      <c r="B50" s="52" t="s">
        <v>104</v>
      </c>
      <c r="C50" s="16" t="s">
        <v>2</v>
      </c>
      <c r="D50" s="157">
        <v>100</v>
      </c>
      <c r="E50" s="157">
        <v>0</v>
      </c>
      <c r="F50" s="160">
        <f>D50*E50</f>
        <v>0</v>
      </c>
      <c r="G50" s="17"/>
    </row>
    <row r="51" spans="1:7">
      <c r="A51" s="60"/>
      <c r="B51" s="53"/>
      <c r="C51" s="16"/>
      <c r="D51" s="157"/>
      <c r="E51" s="157"/>
      <c r="F51" s="160"/>
    </row>
    <row r="52" spans="1:7" ht="27.6">
      <c r="A52" s="35">
        <f t="shared" si="1"/>
        <v>4</v>
      </c>
      <c r="B52" s="52" t="s">
        <v>54</v>
      </c>
      <c r="C52" s="16" t="s">
        <v>2</v>
      </c>
      <c r="D52" s="157">
        <v>100</v>
      </c>
      <c r="E52" s="157">
        <v>0</v>
      </c>
      <c r="F52" s="160">
        <f>D52*E52</f>
        <v>0</v>
      </c>
    </row>
    <row r="53" spans="1:7">
      <c r="A53" s="60"/>
      <c r="B53" s="58"/>
      <c r="C53" s="16"/>
      <c r="D53" s="157"/>
      <c r="E53" s="157"/>
      <c r="F53" s="160"/>
    </row>
    <row r="54" spans="1:7" ht="27.6">
      <c r="A54" s="35">
        <f t="shared" si="1"/>
        <v>5</v>
      </c>
      <c r="B54" s="52" t="s">
        <v>107</v>
      </c>
      <c r="C54" s="16" t="s">
        <v>2</v>
      </c>
      <c r="D54" s="157">
        <v>100</v>
      </c>
      <c r="E54" s="157">
        <v>0</v>
      </c>
      <c r="F54" s="160">
        <f>D54*E54</f>
        <v>0</v>
      </c>
    </row>
    <row r="55" spans="1:7">
      <c r="A55" s="60"/>
      <c r="B55" s="52"/>
      <c r="C55" s="16"/>
      <c r="D55" s="157"/>
      <c r="E55" s="157"/>
      <c r="F55" s="160"/>
    </row>
    <row r="56" spans="1:7">
      <c r="A56" s="35">
        <f t="shared" si="1"/>
        <v>6</v>
      </c>
      <c r="B56" s="52" t="s">
        <v>12</v>
      </c>
      <c r="C56" s="16" t="s">
        <v>4</v>
      </c>
      <c r="D56" s="157">
        <v>4</v>
      </c>
      <c r="E56" s="157">
        <v>0</v>
      </c>
      <c r="F56" s="160">
        <f>D56*E56</f>
        <v>0</v>
      </c>
    </row>
    <row r="57" spans="1:7">
      <c r="A57" s="60"/>
      <c r="B57" s="52"/>
      <c r="C57" s="16"/>
      <c r="D57" s="157"/>
      <c r="E57" s="157"/>
      <c r="F57" s="160"/>
    </row>
    <row r="58" spans="1:7" s="64" customFormat="1" ht="27.6">
      <c r="A58" s="35">
        <f t="shared" si="1"/>
        <v>7</v>
      </c>
      <c r="B58" s="52" t="s">
        <v>105</v>
      </c>
      <c r="C58" s="16" t="s">
        <v>4</v>
      </c>
      <c r="D58" s="157">
        <v>4</v>
      </c>
      <c r="E58" s="157">
        <v>0</v>
      </c>
      <c r="F58" s="160">
        <f t="shared" ref="F58" si="2">D58*E58</f>
        <v>0</v>
      </c>
      <c r="G58" s="62"/>
    </row>
    <row r="59" spans="1:7">
      <c r="A59" s="55"/>
      <c r="B59" s="56"/>
      <c r="C59" s="12"/>
      <c r="D59" s="12"/>
      <c r="E59" s="16"/>
    </row>
    <row r="60" spans="1:7">
      <c r="A60" s="5"/>
      <c r="B60" s="39" t="s">
        <v>10</v>
      </c>
      <c r="D60" s="7"/>
      <c r="E60" s="149"/>
      <c r="F60" s="161">
        <f>SUM(F42:F59)</f>
        <v>0</v>
      </c>
    </row>
    <row r="61" spans="1:7">
      <c r="A61" s="5"/>
      <c r="B61" s="39"/>
      <c r="D61" s="7"/>
      <c r="E61" s="66"/>
      <c r="F61" s="66"/>
    </row>
    <row r="62" spans="1:7">
      <c r="A62" s="65" t="s">
        <v>28</v>
      </c>
      <c r="B62" s="45" t="s">
        <v>13</v>
      </c>
      <c r="C62" s="20"/>
      <c r="D62" s="20"/>
      <c r="E62" s="20"/>
      <c r="F62" s="20"/>
    </row>
    <row r="63" spans="1:7">
      <c r="A63" s="15"/>
    </row>
    <row r="64" spans="1:7" ht="27.6">
      <c r="A64" s="1" t="s">
        <v>0</v>
      </c>
      <c r="B64" s="10" t="s">
        <v>17</v>
      </c>
      <c r="C64" s="2" t="s">
        <v>115</v>
      </c>
      <c r="D64" s="6" t="s">
        <v>1</v>
      </c>
      <c r="E64" s="2" t="s">
        <v>114</v>
      </c>
      <c r="F64" s="2" t="s">
        <v>3</v>
      </c>
    </row>
    <row r="65" spans="1:7">
      <c r="A65" s="14"/>
      <c r="B65" s="11"/>
    </row>
    <row r="66" spans="1:7" s="54" customFormat="1" ht="124.2">
      <c r="A66" s="35">
        <v>1</v>
      </c>
      <c r="B66" s="166" t="s">
        <v>20</v>
      </c>
      <c r="C66" s="16" t="s">
        <v>2</v>
      </c>
      <c r="D66" s="157">
        <v>80</v>
      </c>
      <c r="E66" s="157">
        <v>0</v>
      </c>
      <c r="F66" s="160">
        <f>D66*E66</f>
        <v>0</v>
      </c>
    </row>
    <row r="67" spans="1:7" s="54" customFormat="1">
      <c r="A67" s="35"/>
      <c r="B67" s="58"/>
      <c r="C67" s="57"/>
      <c r="D67" s="162"/>
      <c r="E67" s="163"/>
      <c r="F67" s="160"/>
    </row>
    <row r="68" spans="1:7" s="54" customFormat="1" ht="55.2">
      <c r="A68" s="35">
        <f>A66+1</f>
        <v>2</v>
      </c>
      <c r="B68" s="53" t="s">
        <v>108</v>
      </c>
      <c r="C68" s="16" t="s">
        <v>11</v>
      </c>
      <c r="D68" s="157">
        <v>17</v>
      </c>
      <c r="E68" s="157">
        <v>0</v>
      </c>
      <c r="F68" s="160">
        <f>D68*E68</f>
        <v>0</v>
      </c>
    </row>
    <row r="69" spans="1:7" s="54" customFormat="1">
      <c r="A69" s="35"/>
      <c r="B69" s="53"/>
      <c r="C69" s="16"/>
      <c r="D69" s="157"/>
      <c r="E69" s="157"/>
      <c r="F69" s="160"/>
    </row>
    <row r="70" spans="1:7" s="54" customFormat="1" ht="41.4">
      <c r="A70" s="35">
        <f t="shared" ref="A70:A78" si="3">A68+1</f>
        <v>3</v>
      </c>
      <c r="B70" s="53" t="s">
        <v>109</v>
      </c>
      <c r="C70" s="16" t="s">
        <v>11</v>
      </c>
      <c r="D70" s="157">
        <v>1</v>
      </c>
      <c r="E70" s="157">
        <v>0</v>
      </c>
      <c r="F70" s="160">
        <f>D70*E70</f>
        <v>0</v>
      </c>
    </row>
    <row r="71" spans="1:7" s="54" customFormat="1">
      <c r="A71" s="35"/>
      <c r="B71" s="58"/>
      <c r="C71" s="16"/>
      <c r="D71" s="157"/>
      <c r="E71" s="157"/>
      <c r="F71" s="160"/>
    </row>
    <row r="72" spans="1:7" s="54" customFormat="1" ht="27.6">
      <c r="A72" s="35">
        <f t="shared" si="3"/>
        <v>4</v>
      </c>
      <c r="B72" s="53" t="s">
        <v>110</v>
      </c>
      <c r="C72" s="16" t="s">
        <v>11</v>
      </c>
      <c r="D72" s="157">
        <v>5</v>
      </c>
      <c r="E72" s="157">
        <v>0</v>
      </c>
      <c r="F72" s="160">
        <f>D72*E72</f>
        <v>0</v>
      </c>
    </row>
    <row r="73" spans="1:7" s="54" customFormat="1">
      <c r="A73" s="35"/>
      <c r="B73" s="58"/>
      <c r="C73" s="16"/>
      <c r="D73" s="157"/>
      <c r="E73" s="157"/>
      <c r="F73" s="160"/>
    </row>
    <row r="74" spans="1:7" s="54" customFormat="1" ht="27.6">
      <c r="A74" s="35">
        <f t="shared" si="3"/>
        <v>5</v>
      </c>
      <c r="B74" s="53" t="s">
        <v>111</v>
      </c>
      <c r="C74" s="16" t="s">
        <v>11</v>
      </c>
      <c r="D74" s="157">
        <v>4</v>
      </c>
      <c r="E74" s="157">
        <v>0</v>
      </c>
      <c r="F74" s="160">
        <f>D74*E74</f>
        <v>0</v>
      </c>
    </row>
    <row r="75" spans="1:7">
      <c r="A75" s="35"/>
      <c r="B75" s="52"/>
      <c r="C75" s="16"/>
      <c r="D75" s="157"/>
      <c r="E75" s="157"/>
      <c r="F75" s="160"/>
    </row>
    <row r="76" spans="1:7" s="64" customFormat="1" ht="27.6">
      <c r="A76" s="35">
        <f t="shared" si="3"/>
        <v>6</v>
      </c>
      <c r="B76" s="52" t="s">
        <v>24</v>
      </c>
      <c r="C76" s="16" t="s">
        <v>4</v>
      </c>
      <c r="D76" s="157">
        <v>4</v>
      </c>
      <c r="E76" s="157">
        <v>0</v>
      </c>
      <c r="F76" s="160">
        <f t="shared" ref="F76" si="4">D76*E76</f>
        <v>0</v>
      </c>
      <c r="G76" s="62"/>
    </row>
    <row r="77" spans="1:7" s="54" customFormat="1">
      <c r="A77" s="35"/>
      <c r="B77" s="58"/>
      <c r="C77" s="16"/>
      <c r="D77" s="157"/>
      <c r="E77" s="157"/>
      <c r="F77" s="160"/>
    </row>
    <row r="78" spans="1:7" s="54" customFormat="1" ht="41.4">
      <c r="A78" s="35">
        <f t="shared" si="3"/>
        <v>7</v>
      </c>
      <c r="B78" s="53" t="s">
        <v>23</v>
      </c>
      <c r="C78" s="17" t="s">
        <v>6</v>
      </c>
      <c r="D78" s="156">
        <v>1</v>
      </c>
      <c r="E78" s="157">
        <v>0</v>
      </c>
      <c r="F78" s="160">
        <f>D78*E78</f>
        <v>0</v>
      </c>
    </row>
    <row r="79" spans="1:7">
      <c r="A79" s="55"/>
      <c r="B79" s="46"/>
      <c r="C79" s="12"/>
      <c r="D79" s="12"/>
      <c r="E79" s="12"/>
      <c r="F79" s="13"/>
    </row>
    <row r="80" spans="1:7">
      <c r="A80" s="5"/>
      <c r="B80" s="39" t="s">
        <v>25</v>
      </c>
      <c r="C80" s="3"/>
      <c r="D80" s="3"/>
      <c r="E80" s="149"/>
      <c r="F80" s="161">
        <f>SUM(F65:F79)</f>
        <v>0</v>
      </c>
    </row>
    <row r="81" spans="1:6">
      <c r="A81" s="31"/>
      <c r="B81" s="40"/>
      <c r="C81" s="23"/>
    </row>
    <row r="82" spans="1:6" ht="17.399999999999999">
      <c r="A82" s="65"/>
      <c r="B82" s="43" t="s">
        <v>119</v>
      </c>
      <c r="C82" s="32"/>
    </row>
    <row r="83" spans="1:6">
      <c r="A83" s="31"/>
      <c r="B83" s="49"/>
      <c r="C83" s="23"/>
    </row>
    <row r="84" spans="1:6">
      <c r="A84" s="61" t="str">
        <f>A10</f>
        <v>1.</v>
      </c>
      <c r="B84" s="48" t="str">
        <f>B10</f>
        <v>JAVNA RASVJETA</v>
      </c>
      <c r="E84" s="148"/>
      <c r="F84" s="158">
        <f>F85+F86</f>
        <v>0</v>
      </c>
    </row>
    <row r="85" spans="1:6">
      <c r="A85" s="22" t="str">
        <f>A12</f>
        <v>1.1.</v>
      </c>
      <c r="B85" s="49" t="str">
        <f>B12</f>
        <v>Dobava opreme</v>
      </c>
      <c r="E85" s="150"/>
      <c r="F85" s="159">
        <f>F39</f>
        <v>0</v>
      </c>
    </row>
    <row r="86" spans="1:6">
      <c r="A86" s="22" t="str">
        <f>A42</f>
        <v>1.2.</v>
      </c>
      <c r="B86" s="40" t="str">
        <f>B42</f>
        <v xml:space="preserve">Elektromontažni radovi </v>
      </c>
      <c r="E86" s="150"/>
      <c r="F86" s="159">
        <f>F60</f>
        <v>0</v>
      </c>
    </row>
    <row r="87" spans="1:6">
      <c r="A87" s="31"/>
      <c r="B87" s="40"/>
      <c r="F87" s="158"/>
    </row>
    <row r="88" spans="1:6">
      <c r="A88" s="61" t="str">
        <f>A62</f>
        <v>2.</v>
      </c>
      <c r="B88" s="48" t="str">
        <f>B62</f>
        <v>GRAĐEVINSKI RADOVI</v>
      </c>
      <c r="E88" s="148"/>
      <c r="F88" s="158">
        <f>F80</f>
        <v>0</v>
      </c>
    </row>
    <row r="89" spans="1:6">
      <c r="A89" s="22"/>
      <c r="B89" s="49"/>
      <c r="F89" s="158"/>
    </row>
    <row r="90" spans="1:6" ht="15.6">
      <c r="A90" s="25"/>
      <c r="B90" s="50" t="s">
        <v>5</v>
      </c>
      <c r="E90" s="169"/>
      <c r="F90" s="164">
        <f>F84+F88</f>
        <v>0</v>
      </c>
    </row>
    <row r="91" spans="1:6">
      <c r="A91" s="22"/>
      <c r="B91" s="49"/>
      <c r="C91" s="24"/>
      <c r="F91" s="155"/>
    </row>
    <row r="92" spans="1:6">
      <c r="A92" s="22"/>
      <c r="B92" s="49"/>
      <c r="C92" s="24"/>
      <c r="F92" s="155"/>
    </row>
  </sheetData>
  <mergeCells count="2">
    <mergeCell ref="G39:H39"/>
    <mergeCell ref="B2:E2"/>
  </mergeCells>
  <pageMargins left="0.98425196850393704" right="0.39370078740157483" top="1.1811023622047245" bottom="0.39370078740157483" header="0.19685039370078741" footer="0.19685039370078741"/>
  <pageSetup paperSize="9" scale="90" fitToHeight="0" orientation="portrait" verticalDpi="300" r:id="rId1"/>
  <headerFooter differentFirst="1">
    <oddHeader>&amp;L&amp;G&amp;R&amp;7INVESTITOR: GRAD VRGORAC
POGLAVLJE: SPECIFIKACIJA OPREME I RADOVA
GRAĐEVINA: SPORTSKO IGRALIŠTE U NASELJU DUSINA
RAZINA RAZRADE: GLAVNI ELEKTROTEHNIČKI PROJEKT</oddHeader>
    <oddFooter>&amp;L&amp;7MJESTO I DATUM: &amp;"Arial,Podebljano"METKOVIĆ, LIPANJ 2019.&amp;C&amp;7SEKCIJA:&amp;"Arial,Podebljano" 8&amp;R&amp;7STRANICA: &amp;"Arial,Podebljano"&amp;P/&amp;N</oddFooter>
    <firstHeader>&amp;L&amp;G&amp;R&amp;8VRSTA PROJEKTA: ELEKTROTEHNIČKI
RAZINA RAZRADE: GLAVNI PROJEKT
TEHNIČKA DOKUMENTACIJA: 59/19
MJESTO I DATUM: METKOVIĆ, STUDENI 2019</firstHeader>
    <firstFooter xml:space="preserve">&amp;L                                                     &amp;"Times New Roman,Podebljano"&amp;11&amp;K00+000Metković, listopad 2015 godine&amp;K000000
&amp;C&amp;"Times New Roman,Uobičajeno"&amp;11
</firstFooter>
  </headerFooter>
  <rowBreaks count="3" manualBreakCount="3">
    <brk id="23" max="5" man="1"/>
    <brk id="41" max="5" man="1"/>
    <brk id="61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view="pageBreakPreview" zoomScale="110" zoomScaleNormal="100" zoomScaleSheetLayoutView="110" workbookViewId="0">
      <selection activeCell="F22" sqref="F22"/>
    </sheetView>
  </sheetViews>
  <sheetFormatPr defaultRowHeight="13.2"/>
  <cols>
    <col min="1" max="1" width="10.6640625" customWidth="1"/>
    <col min="2" max="2" width="50.6640625" customWidth="1"/>
    <col min="3" max="3" width="10.6640625" customWidth="1"/>
    <col min="4" max="4" width="17.6640625" customWidth="1"/>
  </cols>
  <sheetData>
    <row r="1" spans="1:4" ht="15.6">
      <c r="A1" s="151"/>
      <c r="B1" s="151"/>
      <c r="C1" s="151"/>
      <c r="D1" s="151"/>
    </row>
    <row r="2" spans="1:4" ht="15.6">
      <c r="A2" s="151"/>
      <c r="B2" s="151"/>
      <c r="C2" s="151"/>
      <c r="D2" s="151"/>
    </row>
    <row r="3" spans="1:4" ht="15.6">
      <c r="A3" s="151"/>
      <c r="B3" s="151"/>
      <c r="C3" s="151"/>
      <c r="D3" s="151"/>
    </row>
    <row r="4" spans="1:4" ht="15.6">
      <c r="A4" s="151"/>
      <c r="B4" s="151"/>
      <c r="C4" s="151"/>
      <c r="D4" s="151"/>
    </row>
    <row r="5" spans="1:4" ht="15.6">
      <c r="A5" s="151"/>
      <c r="B5" s="151"/>
      <c r="C5" s="151"/>
      <c r="D5" s="151"/>
    </row>
    <row r="6" spans="1:4" ht="17.399999999999999">
      <c r="A6" s="151"/>
      <c r="B6" s="170" t="s">
        <v>42</v>
      </c>
      <c r="C6" s="151"/>
      <c r="D6" s="151"/>
    </row>
    <row r="7" spans="1:4" ht="15.6">
      <c r="A7" s="151"/>
      <c r="B7" s="151"/>
      <c r="C7" s="151"/>
      <c r="D7" s="152"/>
    </row>
    <row r="8" spans="1:4" ht="15.6">
      <c r="A8" s="151"/>
      <c r="B8" s="151"/>
      <c r="C8" s="151"/>
      <c r="D8" s="152"/>
    </row>
    <row r="9" spans="1:4" ht="15.6">
      <c r="A9" s="171" t="s">
        <v>27</v>
      </c>
      <c r="B9" s="151" t="s">
        <v>13</v>
      </c>
      <c r="C9" s="151"/>
      <c r="D9" s="152">
        <f>Građevinski!G82</f>
        <v>0</v>
      </c>
    </row>
    <row r="10" spans="1:4" ht="15.6">
      <c r="A10" s="171"/>
      <c r="B10" s="151"/>
      <c r="C10" s="151"/>
      <c r="D10" s="152"/>
    </row>
    <row r="11" spans="1:4" ht="15.6">
      <c r="A11" s="171" t="s">
        <v>28</v>
      </c>
      <c r="B11" s="151" t="s">
        <v>118</v>
      </c>
      <c r="C11" s="151"/>
      <c r="D11" s="152">
        <f>Elektro!F90</f>
        <v>0</v>
      </c>
    </row>
    <row r="12" spans="1:4" ht="15.6">
      <c r="A12" s="151"/>
      <c r="B12" s="151"/>
      <c r="C12" s="151"/>
      <c r="D12" s="152"/>
    </row>
    <row r="13" spans="1:4" ht="17.399999999999999">
      <c r="A13" s="151"/>
      <c r="B13" s="153" t="s">
        <v>120</v>
      </c>
      <c r="C13" s="151"/>
      <c r="D13" s="165">
        <f>SUM(D9:D12)</f>
        <v>0</v>
      </c>
    </row>
    <row r="14" spans="1:4" ht="15.6">
      <c r="A14" s="151"/>
      <c r="B14" s="151"/>
      <c r="C14" s="151"/>
      <c r="D14" s="151"/>
    </row>
    <row r="15" spans="1:4" ht="15.6">
      <c r="A15" s="151"/>
      <c r="B15" s="151"/>
      <c r="C15" s="151"/>
      <c r="D15" s="151"/>
    </row>
    <row r="16" spans="1:4" ht="15.6">
      <c r="A16" s="151"/>
      <c r="B16" s="151"/>
      <c r="C16" s="151"/>
      <c r="D16" s="151"/>
    </row>
    <row r="17" spans="1:4" ht="15.6">
      <c r="A17" s="151"/>
      <c r="C17" s="151"/>
      <c r="D17" s="151"/>
    </row>
    <row r="18" spans="1:4" ht="15.6">
      <c r="A18" s="151"/>
      <c r="B18" s="151"/>
      <c r="C18" s="154"/>
      <c r="D18" s="151"/>
    </row>
    <row r="19" spans="1:4" ht="15.6">
      <c r="A19" s="151"/>
      <c r="B19" s="151"/>
      <c r="C19" s="151"/>
      <c r="D19" s="151"/>
    </row>
    <row r="20" spans="1:4" ht="15.6">
      <c r="A20" s="151"/>
      <c r="B20" s="151"/>
      <c r="C20" s="151"/>
      <c r="D20" s="151"/>
    </row>
    <row r="21" spans="1:4" ht="15.6">
      <c r="A21" s="151"/>
      <c r="B21" s="151"/>
      <c r="C21" s="151"/>
      <c r="D21" s="151"/>
    </row>
    <row r="22" spans="1:4" ht="15.6">
      <c r="A22" s="151"/>
      <c r="B22" s="151"/>
      <c r="C22" s="151"/>
      <c r="D22" s="151"/>
    </row>
    <row r="23" spans="1:4" ht="15.6">
      <c r="A23" s="151"/>
      <c r="B23" s="151"/>
      <c r="C23" s="151"/>
      <c r="D23" s="151"/>
    </row>
    <row r="24" spans="1:4" ht="15.6">
      <c r="A24" s="151"/>
      <c r="B24" s="151"/>
      <c r="C24" s="151"/>
      <c r="D24" s="151"/>
    </row>
    <row r="25" spans="1:4" ht="15.6">
      <c r="A25" s="151"/>
      <c r="B25" s="151"/>
      <c r="C25" s="151"/>
      <c r="D25" s="151"/>
    </row>
    <row r="26" spans="1:4" ht="15.6">
      <c r="A26" s="151"/>
      <c r="B26" s="151"/>
      <c r="C26" s="151"/>
      <c r="D26" s="151"/>
    </row>
    <row r="27" spans="1:4" ht="15.6">
      <c r="A27" s="151"/>
      <c r="B27" s="151"/>
      <c r="C27" s="151"/>
      <c r="D27" s="151"/>
    </row>
  </sheetData>
  <pageMargins left="0.7" right="0.7" top="0.75" bottom="0.75" header="0.3" footer="0.3"/>
  <pageSetup paperSize="9" scale="99" fitToHeight="0" orientation="portrait" r:id="rId1"/>
  <headerFooter>
    <oddHeader>&amp;L&amp;8Investitor: Grad Vrgorac
Glavni projekt: Sportsko igralište u naselju Dusina&amp;C&amp;8  T.D. 59/19&amp;R&amp;8Troškovnik:
&amp;P/&amp;N</oddHeader>
    <oddFooter>&amp;C&amp;8GEOPROMING d.o.o.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7</vt:i4>
      </vt:variant>
    </vt:vector>
  </HeadingPairs>
  <TitlesOfParts>
    <vt:vector size="10" baseType="lpstr">
      <vt:lpstr>Građevinski</vt:lpstr>
      <vt:lpstr>Elektro</vt:lpstr>
      <vt:lpstr>Rekapitulacija</vt:lpstr>
      <vt:lpstr>Elektro!_Toc150060236</vt:lpstr>
      <vt:lpstr>Elektro!_Toc265745255</vt:lpstr>
      <vt:lpstr>Građevinski!Ispis_naslova</vt:lpstr>
      <vt:lpstr>Elektro!OLE_LINK3</vt:lpstr>
      <vt:lpstr>Elektro!Podrucje_ispisa</vt:lpstr>
      <vt:lpstr>Građevinski!Podrucje_ispisa</vt:lpstr>
      <vt:lpstr>Rekapitulacija!Podrucje_ispisa</vt:lpstr>
    </vt:vector>
  </TitlesOfParts>
  <Company>Geoproming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Me?ugorac</dc:creator>
  <cp:lastModifiedBy>Danijel</cp:lastModifiedBy>
  <cp:lastPrinted>2019-11-18T07:40:37Z</cp:lastPrinted>
  <dcterms:created xsi:type="dcterms:W3CDTF">2004-04-02T19:42:35Z</dcterms:created>
  <dcterms:modified xsi:type="dcterms:W3CDTF">2021-03-25T06:47:05Z</dcterms:modified>
</cp:coreProperties>
</file>